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62-2023\1) výzva\"/>
    </mc:Choice>
  </mc:AlternateContent>
  <xr:revisionPtr revIDLastSave="0" documentId="13_ncr:1_{F8947B8A-136C-416C-9EA9-D06DF645E60C}"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KP!$A$6:$U$6</definedName>
    <definedName name="_xlnm.Print_Area" localSheetId="0">KP!$B$1:$U$54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1" l="1"/>
  <c r="H28" i="1"/>
  <c r="H29" i="1"/>
  <c r="H30" i="1"/>
  <c r="H31" i="1"/>
  <c r="H32" i="1"/>
  <c r="H33" i="1"/>
  <c r="H34" i="1"/>
  <c r="H35" i="1"/>
  <c r="H36" i="1"/>
  <c r="H37" i="1"/>
  <c r="H38" i="1"/>
  <c r="H39" i="1"/>
  <c r="H40" i="1"/>
  <c r="H41" i="1"/>
  <c r="H42" i="1"/>
  <c r="H43" i="1"/>
  <c r="H44" i="1"/>
  <c r="H45" i="1"/>
  <c r="H46" i="1"/>
  <c r="H47" i="1"/>
  <c r="H48" i="1"/>
  <c r="H49" i="1"/>
  <c r="H50" i="1"/>
  <c r="H51" i="1"/>
  <c r="K27" i="1"/>
  <c r="L27" i="1"/>
  <c r="K28" i="1"/>
  <c r="L28" i="1"/>
  <c r="K29" i="1"/>
  <c r="L29" i="1"/>
  <c r="K30" i="1"/>
  <c r="L30" i="1"/>
  <c r="K31" i="1"/>
  <c r="L31" i="1"/>
  <c r="K32" i="1"/>
  <c r="L32" i="1"/>
  <c r="K33" i="1"/>
  <c r="L33" i="1"/>
  <c r="K34" i="1"/>
  <c r="L34" i="1"/>
  <c r="K35" i="1"/>
  <c r="L35" i="1"/>
  <c r="K36" i="1"/>
  <c r="L36" i="1"/>
  <c r="K37" i="1"/>
  <c r="L37" i="1"/>
  <c r="K38" i="1"/>
  <c r="L38" i="1"/>
  <c r="K39" i="1"/>
  <c r="L39" i="1"/>
  <c r="K40" i="1"/>
  <c r="L40" i="1"/>
  <c r="K41" i="1"/>
  <c r="L41" i="1"/>
  <c r="K42" i="1"/>
  <c r="L42" i="1"/>
  <c r="K43" i="1"/>
  <c r="L43" i="1"/>
  <c r="K44" i="1"/>
  <c r="L44" i="1"/>
  <c r="K45" i="1"/>
  <c r="L45" i="1"/>
  <c r="K46" i="1"/>
  <c r="L46" i="1"/>
  <c r="K47" i="1"/>
  <c r="L47" i="1"/>
  <c r="K48" i="1"/>
  <c r="L48" i="1"/>
  <c r="K49" i="1"/>
  <c r="L49" i="1"/>
  <c r="K50" i="1"/>
  <c r="L50" i="1"/>
  <c r="K51" i="1"/>
  <c r="L51" i="1"/>
  <c r="H22" i="1"/>
  <c r="H23" i="1"/>
  <c r="H24" i="1"/>
  <c r="H25" i="1"/>
  <c r="H26" i="1"/>
  <c r="K22" i="1"/>
  <c r="L22" i="1"/>
  <c r="K23" i="1"/>
  <c r="L23" i="1"/>
  <c r="K24" i="1"/>
  <c r="L24" i="1"/>
  <c r="K25" i="1"/>
  <c r="L25" i="1"/>
  <c r="K26" i="1"/>
  <c r="L26" i="1"/>
  <c r="K7" i="1"/>
  <c r="H12" i="1"/>
  <c r="H13" i="1"/>
  <c r="H14" i="1"/>
  <c r="H15" i="1"/>
  <c r="H16" i="1"/>
  <c r="H17" i="1"/>
  <c r="H18" i="1"/>
  <c r="H19" i="1"/>
  <c r="H20" i="1"/>
  <c r="H21" i="1"/>
  <c r="H11" i="1" l="1"/>
  <c r="H10" i="1"/>
  <c r="H9" i="1"/>
  <c r="H8" i="1"/>
  <c r="H7" i="1"/>
  <c r="L21" i="1" l="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J54" i="1" l="1"/>
  <c r="I54" i="1"/>
</calcChain>
</file>

<file path=xl/sharedStrings.xml><?xml version="1.0" encoding="utf-8"?>
<sst xmlns="http://schemas.openxmlformats.org/spreadsheetml/2006/main" count="194" uniqueCount="123">
  <si>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</si>
  <si>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</si>
  <si>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</si>
  <si>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</si>
  <si>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</si>
  <si>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</si>
  <si>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</si>
  <si>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</si>
  <si>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</si>
  <si>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</si>
  <si>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</si>
  <si>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</si>
  <si>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</si>
  <si>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30197600-2 - Zpracovaný papír a lepenka</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</si>
  <si>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</si>
  <si>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</si>
  <si>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</si>
  <si>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</si>
  <si>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</si>
  <si>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</si>
  <si>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</si>
  <si>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</si>
  <si>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</si>
  <si>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</si>
  <si>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</si>
  <si>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</si>
  <si>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</si>
  <si>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</si>
  <si>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</si>
  <si>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062 - 2023</t>
  </si>
  <si>
    <t>ks</t>
  </si>
  <si>
    <t xml:space="preserve">Pro vkládání dokumentů do velikosti A4, prešpán 350 g. </t>
  </si>
  <si>
    <t>Formát A4, transparentní polypropylen, zajišťovací gumička.</t>
  </si>
  <si>
    <t>Blok lepený bílý -  špalík 8-9 x 8-9 cm</t>
  </si>
  <si>
    <t>Slepený špalíček bílých papírů.</t>
  </si>
  <si>
    <t>Lepicí guma - snímatelné čtverečky</t>
  </si>
  <si>
    <t>bal</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</si>
  <si>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</si>
  <si>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</si>
  <si>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Vysoká lepicí síla a okamžitá přilnavost. Vhodné na  papír, karton, nevysychá, neobsahuje rozpouštědla.</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</si>
  <si>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</si>
  <si>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</si>
  <si>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</si>
  <si>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vláknový hrot, ergonomický úchop, šíře stopy 1 mm, ventilační uzávěry, na fólie, filmy, sklo, plasty.</t>
  </si>
  <si>
    <t>Popisovač tabulový 2,5 mm - sada 4ks</t>
  </si>
  <si>
    <t>sada</t>
  </si>
  <si>
    <t>Stíratelný, světlostálý, kulatý, vláknový hrot, šíře stopy 2,5 mm, ventilační uzávěr. Na bílé tabule, sklo, PVC, porcelán. Sada 4 ks.</t>
  </si>
  <si>
    <t>Fixační folie čirá 0,5 m - 2,4 kg</t>
  </si>
  <si>
    <t>Min. 23 mic, vhodná k balení větších předmětů, balíků a palet.</t>
  </si>
  <si>
    <t xml:space="preserve">Spojovače 24/6  </t>
  </si>
  <si>
    <t>Vysoce kvalitní pozinkované spojovače, min. 1000 ks v balení.</t>
  </si>
  <si>
    <t>Spony kancelářské  32</t>
  </si>
  <si>
    <t xml:space="preserve">Rozměr 32 mm, pozinkované, lesklé, min. 75ks v balení.  </t>
  </si>
  <si>
    <t>Korekční strojek jednorázový</t>
  </si>
  <si>
    <t>Šíře min. 4,2 mm, návin min. 6 m, korekční roller ve tvaru pera, suchá korekce, kryje okamžitě, korekce na běžném i faxovém papíru, nezanechává stopy či skvrny na fotokopiích.</t>
  </si>
  <si>
    <t xml:space="preserve">Papír kancelářský A4 kvalita "A" </t>
  </si>
  <si>
    <t>Pro vkládání dokumentů do velikosti A4, ekokarton 250 g.</t>
  </si>
  <si>
    <t>Pro vkládání dokumentů do velikosti A4, ekokarton min. 250 g.</t>
  </si>
  <si>
    <t>Samolepicí bločky 38 x 51 mm, 3 x žlutý</t>
  </si>
  <si>
    <t>balení</t>
  </si>
  <si>
    <t>Samolepicí blok, žlutá barva, každý lístek má podél jedné strany lepivý pásek, 3 ks po 100 listech v balení.</t>
  </si>
  <si>
    <t>Blok nelepený bílý - špalík 8-9 x 8-9 cm</t>
  </si>
  <si>
    <t>Nelepený bílý, volné listy.</t>
  </si>
  <si>
    <t xml:space="preserve">Samolepící záložky: šipky 12 x 42 mm - 5 x neon </t>
  </si>
  <si>
    <t>Popisovatelné šipky, neonové samolepicí záložky, plastové, průhledné. 5x 25 ks v balení.</t>
  </si>
  <si>
    <t xml:space="preserve">Papír kancelářský A3 kvalita"B"  </t>
  </si>
  <si>
    <t xml:space="preserve">Papír kancelářský A4 kvalita"B"  </t>
  </si>
  <si>
    <t>Stiskací mechanismus, vyměnitelná gelová náplň, plastové tělo, jehlový hrot 0,5 mm pro tenké psaní.</t>
  </si>
  <si>
    <t>Voděodolný, otěruvzdorný inkoust, šíře stopy 0,6 mm, ventilační uzávěr, na papír, folie, sklo, plasty, polystyrén.</t>
  </si>
  <si>
    <t>Samolepicí etikety bílá 70x36 mm</t>
  </si>
  <si>
    <t xml:space="preserve">Archy formátu A4, pro tisk v kopírkách, laserových a inkoustových tiskárnách. Min. 100 listů/ balení. </t>
  </si>
  <si>
    <t xml:space="preserve">Samolepící etikety laser 105x41 </t>
  </si>
  <si>
    <t>Archy formátu A4, pro tisk v kopírkách, laserových a inkoustových tiskárnách. Min. 100 listů/ balení.</t>
  </si>
  <si>
    <t xml:space="preserve">Spojovače  26/6  </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</si>
  <si>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</si>
  <si>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</si>
  <si>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</si>
  <si>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</si>
  <si>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Obálky B4 , 250 x 353 mm</t>
  </si>
  <si>
    <t>Samolepící bílé.</t>
  </si>
  <si>
    <t>Archivační spony</t>
  </si>
  <si>
    <t>Plastové archivační spony s navlékačem, min. 50 ks v balení</t>
  </si>
  <si>
    <t>Lepicí páska 38mm x 66m transparentní</t>
  </si>
  <si>
    <t>Kvalitní lepicí páska průhledná.</t>
  </si>
  <si>
    <t>Lepicí páska 38mm x 66m hnědá</t>
  </si>
  <si>
    <t>Kvalitní balicí páska hnědá.</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</si>
  <si>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</si>
  <si>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</si>
  <si>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</si>
  <si>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</si>
  <si>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Univerzální lepidlo, na papír, dřevovláknité materiály, kůži, dřevo a další savé materiály, neobsahuje rozpouštědla, ředitelné vodou.</t>
  </si>
  <si>
    <t>Popisovač  lihový 0,6 mm - (černý)</t>
  </si>
  <si>
    <t>Bublinková folie 100 cm x 10 m</t>
  </si>
  <si>
    <t>Pro přepravu křehkých materiálů.</t>
  </si>
  <si>
    <t>Euroobal A4 - hladký</t>
  </si>
  <si>
    <t>Čiré, min. 45 mic., balení 100 ks.</t>
  </si>
  <si>
    <t xml:space="preserve">Skartovačka </t>
  </si>
  <si>
    <t>NE</t>
  </si>
  <si>
    <t>KTO - Martina Hnátová,
Tel.: 37763 8501</t>
  </si>
  <si>
    <t>Univerzitní 22, 
301 00 Plzeň,
Fakulta strojní - Katedra technologie obrábění,
místnost UK 225</t>
  </si>
  <si>
    <t>KČJ -  Pavla Jelínková,
Tel.: 37763 6541</t>
  </si>
  <si>
    <t>Veleslavínova 42, 
301 00 Plzeň,
Fakulta pedagogická - Katedra českého jazyka a literatury,
místnost VC 230b</t>
  </si>
  <si>
    <t>KV - Bc. Barbora Zdeborová, 
Tel.: 37763 1061</t>
  </si>
  <si>
    <t>Univerzitní 2732/8,   
301 00 Plzeň, 
Rektorát - Kancelář rektora a kvestora, 
místnost UR 302</t>
  </si>
  <si>
    <t>FDU - MgA. Marie Kohoutová,
Tel.: 774 864 072</t>
  </si>
  <si>
    <t>Univerzitní 28, 
301 00 Plzeň,
Fakulta designu a umění Ladislava Sutnara,
místnost LS 333</t>
  </si>
  <si>
    <t>Univerzitní 14,
301 00 Plzeň,
Provoz a služby - Správa budov,
místnost UT 211</t>
  </si>
  <si>
    <r>
      <t xml:space="preserve">Desky odkládací A4, 3 klopy  PP - průhl. - </t>
    </r>
    <r>
      <rPr>
        <b/>
        <sz val="11"/>
        <rFont val="Calibri"/>
        <family val="2"/>
        <charset val="238"/>
      </rPr>
      <t>bílá barva</t>
    </r>
  </si>
  <si>
    <r>
      <t>Desky odkládací A4, bez klop, prešpán -</t>
    </r>
    <r>
      <rPr>
        <b/>
        <sz val="11"/>
        <rFont val="Calibri"/>
        <family val="2"/>
        <charset val="238"/>
      </rPr>
      <t xml:space="preserve"> MODRÉ</t>
    </r>
  </si>
  <si>
    <r>
      <t>Propisovací tužka jednorázová</t>
    </r>
    <r>
      <rPr>
        <b/>
        <sz val="11"/>
        <rFont val="Calibri"/>
        <family val="2"/>
        <charset val="238"/>
      </rPr>
      <t xml:space="preserve"> MODRÁ</t>
    </r>
  </si>
  <si>
    <r>
      <t>Popisovač lihový 1mm -</t>
    </r>
    <r>
      <rPr>
        <b/>
        <sz val="11"/>
        <rFont val="Calibri"/>
        <family val="2"/>
        <charset val="238"/>
      </rPr>
      <t xml:space="preserve"> ČERNÝ</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</si>
  <si>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</si>
  <si>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Desky odkládací A4, bez klop, ekokarton - </t>
    </r>
    <r>
      <rPr>
        <b/>
        <sz val="11"/>
        <rFont val="Calibri"/>
        <family val="2"/>
        <charset val="238"/>
      </rPr>
      <t>modré</t>
    </r>
  </si>
  <si>
    <r>
      <t xml:space="preserve">Desky odkládací A4, 3 klopy, ekokarton - </t>
    </r>
    <r>
      <rPr>
        <b/>
        <sz val="11"/>
        <rFont val="Calibri"/>
        <family val="2"/>
        <charset val="238"/>
      </rPr>
      <t xml:space="preserve">zelené </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</si>
  <si>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</si>
  <si>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</si>
  <si>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Gelové pero 0,5 mm -</t>
    </r>
    <r>
      <rPr>
        <b/>
        <sz val="11"/>
        <rFont val="Calibri"/>
        <family val="2"/>
        <charset val="238"/>
      </rPr>
      <t xml:space="preserve"> modré</t>
    </r>
  </si>
  <si>
    <r>
      <t>Popisovač  lihový 0,6 mm -</t>
    </r>
    <r>
      <rPr>
        <b/>
        <sz val="11"/>
        <rFont val="Calibri"/>
        <family val="2"/>
        <charset val="238"/>
      </rPr>
      <t xml:space="preserve"> černý</t>
    </r>
  </si>
  <si>
    <r>
      <t xml:space="preserve">Popisovač lihový 1mm - </t>
    </r>
    <r>
      <rPr>
        <b/>
        <sz val="11"/>
        <rFont val="Calibri"/>
        <family val="2"/>
        <charset val="238"/>
      </rPr>
      <t>černý</t>
    </r>
  </si>
  <si>
    <t xml:space="preserve">Lepidlo disperzní 250 g </t>
  </si>
  <si>
    <t>PS - Lukáš Němeček, 
Tel.: 727 812 775</t>
  </si>
  <si>
    <r>
      <t xml:space="preserve">Skartace min. 7 listů najednou. 
</t>
    </r>
    <r>
      <rPr>
        <sz val="11"/>
        <rFont val="Calibri"/>
        <family val="2"/>
        <charset val="238"/>
      </rPr>
      <t xml:space="preserve">Typ řezu křížový.
Stupeň utajení min. P3.
</t>
    </r>
    <r>
      <rPr>
        <sz val="11"/>
        <color indexed="8"/>
        <rFont val="Calibri"/>
        <family val="2"/>
        <charset val="238"/>
      </rPr>
      <t xml:space="preserve">Skartace: malé svorky, sponky, kreditní karty, CD a DVD. 
Šíře vstupu cca 220 mm. 
Funkce start – stop. 
Koš s kapacitou min. 25 litrů. </t>
    </r>
  </si>
  <si>
    <t>Obchodní název +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</si>
</sst>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cellStyleXfs>
  <cellXfs count="170">
    <xf numFmtId="0" fontId="0" fillId="0" borderId="0" xfId="0"/>
    <xf numFmtId="0" fontId="17" fillId="4" borderId="10" xfId="0" applyFont="1" applyFill="1" applyBorder="1" applyAlignment="1" applyProtection="1">
      <alignment horizontal="left" vertical="center" wrapText="1" indent="1"/>
      <protection locked="0"/>
    </xf>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5" fillId="0" borderId="0" xfId="0" applyFont="1"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24" fillId="0" borderId="0" xfId="0" applyFont="1" applyAlignment="1" applyProtection="1">
      <alignment horizontal="lef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2"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0" fontId="17" fillId="4" borderId="14" xfId="0" applyFont="1" applyFill="1" applyBorder="1" applyAlignment="1" applyProtection="1">
      <alignment horizontal="center" vertical="center" wrapTex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0" fontId="17" fillId="4" borderId="15" xfId="0" applyFont="1" applyFill="1" applyBorder="1" applyAlignment="1" applyProtection="1">
      <alignment horizontal="center" vertical="center" wrapText="1"/>
    </xf>
    <xf numFmtId="164" fontId="0" fillId="0" borderId="9" xfId="0" applyNumberFormat="1" applyBorder="1" applyAlignment="1" applyProtection="1">
      <alignment horizontal="right" vertical="center" inden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3"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1" fillId="3" borderId="17" xfId="1" applyFont="1" applyFill="1" applyBorder="1" applyAlignment="1" applyProtection="1">
      <alignment horizontal="center" vertical="center" wrapText="1"/>
    </xf>
    <xf numFmtId="0" fontId="21" fillId="3" borderId="17" xfId="5" applyFont="1" applyFill="1" applyBorder="1" applyAlignment="1" applyProtection="1">
      <alignment horizontal="left" vertical="center" wrapText="1" indent="1"/>
    </xf>
    <xf numFmtId="0" fontId="17" fillId="4" borderId="25"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17"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6" xfId="0" applyNumberFormat="1" applyFill="1" applyBorder="1" applyAlignment="1" applyProtection="1">
      <alignment horizontal="center" vertical="center" wrapText="1"/>
    </xf>
    <xf numFmtId="0" fontId="23" fillId="3" borderId="27" xfId="1" applyFont="1" applyFill="1" applyBorder="1" applyAlignment="1" applyProtection="1">
      <alignment horizontal="left" vertical="center" wrapText="1" indent="1"/>
    </xf>
    <xf numFmtId="3" fontId="0" fillId="3" borderId="27" xfId="0" applyNumberFormat="1" applyFill="1" applyBorder="1" applyAlignment="1" applyProtection="1">
      <alignment horizontal="center" vertical="center" wrapText="1"/>
    </xf>
    <xf numFmtId="0" fontId="21" fillId="3" borderId="27" xfId="1" applyFont="1" applyFill="1" applyBorder="1" applyAlignment="1" applyProtection="1">
      <alignment horizontal="center" vertical="center" wrapText="1"/>
    </xf>
    <xf numFmtId="0" fontId="21" fillId="3" borderId="27" xfId="5" applyFont="1" applyFill="1" applyBorder="1" applyAlignment="1" applyProtection="1">
      <alignment horizontal="left" vertical="center" wrapText="1" indent="1"/>
    </xf>
    <xf numFmtId="0" fontId="17" fillId="4" borderId="27" xfId="0" applyFont="1" applyFill="1" applyBorder="1" applyAlignment="1" applyProtection="1">
      <alignment horizontal="center" vertical="center" wrapText="1"/>
    </xf>
    <xf numFmtId="164" fontId="0" fillId="0" borderId="27" xfId="0" applyNumberFormat="1" applyBorder="1" applyAlignment="1" applyProtection="1">
      <alignment horizontal="right" vertical="center" indent="1"/>
    </xf>
    <xf numFmtId="164" fontId="17" fillId="3" borderId="27" xfId="0" applyNumberFormat="1" applyFont="1" applyFill="1" applyBorder="1" applyAlignment="1" applyProtection="1">
      <alignment horizontal="right" vertical="center" wrapText="1" indent="1"/>
    </xf>
    <xf numFmtId="165" fontId="0" fillId="0" borderId="27" xfId="0" applyNumberFormat="1" applyBorder="1" applyAlignment="1" applyProtection="1">
      <alignment horizontal="right" vertical="center" indent="1"/>
    </xf>
    <xf numFmtId="0" fontId="0" fillId="0" borderId="27" xfId="0" applyBorder="1" applyAlignment="1" applyProtection="1">
      <alignment horizontal="center" vertical="center"/>
    </xf>
    <xf numFmtId="0" fontId="2" fillId="3" borderId="27"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12" fillId="3" borderId="27" xfId="0" applyFont="1" applyFill="1" applyBorder="1" applyAlignment="1" applyProtection="1">
      <alignment horizontal="center" vertical="center" wrapText="1"/>
    </xf>
    <xf numFmtId="0" fontId="0" fillId="3" borderId="27"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3"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1" fillId="3" borderId="16" xfId="1" applyFont="1" applyFill="1" applyBorder="1" applyAlignment="1" applyProtection="1">
      <alignment horizontal="center" vertical="center" wrapText="1"/>
    </xf>
    <xf numFmtId="0" fontId="21" fillId="3" borderId="16" xfId="5" applyFont="1" applyFill="1" applyBorder="1" applyAlignment="1" applyProtection="1">
      <alignment horizontal="left" vertical="center" wrapText="1" indent="1"/>
    </xf>
    <xf numFmtId="0" fontId="17" fillId="4" borderId="2"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17"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3"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1" fillId="3" borderId="22" xfId="1" applyFont="1" applyFill="1" applyBorder="1" applyAlignment="1" applyProtection="1">
      <alignment horizontal="center" vertical="center" wrapText="1"/>
    </xf>
    <xf numFmtId="0" fontId="21"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7"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3"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1" fillId="3" borderId="24" xfId="1" applyFont="1" applyFill="1" applyBorder="1" applyAlignment="1" applyProtection="1">
      <alignment horizontal="center" vertical="center" wrapText="1"/>
    </xf>
    <xf numFmtId="0" fontId="21"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7"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17" fillId="4" borderId="16"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3"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1" fillId="3" borderId="10" xfId="1" applyFont="1" applyFill="1" applyBorder="1" applyAlignment="1" applyProtection="1">
      <alignment horizontal="center" vertical="center" wrapText="1"/>
    </xf>
    <xf numFmtId="0" fontId="21"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7"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164" fontId="17" fillId="4" borderId="17" xfId="0" applyNumberFormat="1" applyFont="1" applyFill="1" applyBorder="1" applyAlignment="1" applyProtection="1">
      <alignment horizontal="right" vertical="center" wrapText="1" indent="1"/>
      <protection locked="0"/>
    </xf>
    <xf numFmtId="164" fontId="17" fillId="4" borderId="27"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22" xfId="0" applyNumberFormat="1" applyFont="1" applyFill="1" applyBorder="1" applyAlignment="1" applyProtection="1">
      <alignment horizontal="right" vertical="center" wrapText="1" indent="1"/>
      <protection locked="0"/>
    </xf>
    <xf numFmtId="164" fontId="17" fillId="4" borderId="24"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2">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1"/>
  <sheetViews>
    <sheetView tabSelected="1" zoomScale="80" zoomScaleNormal="80" workbookViewId="0">
      <selection activeCell="J7" sqref="J7"/>
    </sheetView>
  </sheetViews>
  <sheetFormatPr defaultRowHeight="15" x14ac:dyDescent="0.25"/>
  <cols>
    <col min="1" max="1" width="2.7109375" style="2" bestFit="1" customWidth="1"/>
    <col min="2" max="2" width="5.5703125" style="2" bestFit="1" customWidth="1"/>
    <col min="3" max="3" width="63.5703125" style="6" customWidth="1"/>
    <col min="4" max="4" width="12.42578125" style="161" customWidth="1"/>
    <col min="5" max="5" width="11.140625" style="5" customWidth="1"/>
    <col min="6" max="6" width="142.28515625" style="6" customWidth="1"/>
    <col min="7" max="7" width="23.5703125" style="6" customWidth="1"/>
    <col min="8" max="8" width="17" style="6" hidden="1" customWidth="1"/>
    <col min="9" max="9" width="24" style="2" customWidth="1"/>
    <col min="10" max="10" width="22.7109375" style="2" customWidth="1"/>
    <col min="11" max="11" width="20.5703125" style="2" bestFit="1" customWidth="1"/>
    <col min="12" max="12" width="19.5703125" style="2" bestFit="1" customWidth="1"/>
    <col min="13" max="13" width="23.5703125" style="2" bestFit="1" customWidth="1"/>
    <col min="14" max="14" width="19" style="2" bestFit="1" customWidth="1"/>
    <col min="15" max="15" width="28.28515625" style="2" hidden="1" customWidth="1"/>
    <col min="16" max="16" width="21.5703125" style="2" hidden="1" customWidth="1"/>
    <col min="17" max="17" width="32.140625" style="2" customWidth="1"/>
    <col min="18" max="18" width="39.42578125" style="2" customWidth="1"/>
    <col min="19" max="19" width="28.28515625" style="2" customWidth="1"/>
    <col min="20" max="20" width="11.5703125" style="2" hidden="1" customWidth="1"/>
    <col min="21" max="21" width="40.140625" style="8" customWidth="1"/>
    <col min="22" max="16384" width="9.140625" style="2"/>
  </cols>
  <sheetData>
    <row r="1" spans="1:21" ht="38.25" customHeight="1" x14ac:dyDescent="0.25">
      <c r="B1" s="3" t="s">
        <v>29</v>
      </c>
      <c r="C1" s="4"/>
      <c r="D1" s="4"/>
      <c r="J1" s="7"/>
    </row>
    <row r="2" spans="1:21" ht="43.5" customHeight="1" x14ac:dyDescent="0.25">
      <c r="C2" s="2"/>
      <c r="D2" s="9"/>
      <c r="E2" s="10"/>
      <c r="F2" s="11"/>
      <c r="G2" s="11"/>
      <c r="H2" s="11"/>
      <c r="I2" s="11"/>
      <c r="J2" s="12"/>
      <c r="K2" s="12"/>
      <c r="L2" s="12"/>
      <c r="M2" s="12"/>
      <c r="N2" s="12"/>
      <c r="O2" s="12"/>
      <c r="P2" s="12"/>
      <c r="Q2" s="12"/>
      <c r="R2" s="12"/>
      <c r="S2" s="12"/>
      <c r="T2" s="13"/>
      <c r="U2" s="14"/>
    </row>
    <row r="3" spans="1:21" ht="43.5" customHeight="1" x14ac:dyDescent="0.25">
      <c r="B3" s="15"/>
      <c r="C3" s="16" t="s">
        <v>0</v>
      </c>
      <c r="D3" s="17"/>
      <c r="E3" s="17"/>
      <c r="F3" s="17"/>
      <c r="G3" s="17"/>
      <c r="H3" s="18"/>
      <c r="I3" s="18"/>
      <c r="J3" s="12"/>
      <c r="K3" s="12"/>
      <c r="L3" s="12"/>
      <c r="M3" s="12"/>
      <c r="N3" s="12"/>
      <c r="O3" s="12"/>
      <c r="P3" s="12"/>
      <c r="Q3" s="12"/>
      <c r="R3" s="12"/>
      <c r="S3" s="12"/>
    </row>
    <row r="4" spans="1:21" ht="20.100000000000001" customHeight="1" thickBot="1" x14ac:dyDescent="0.3">
      <c r="B4" s="19"/>
      <c r="C4" s="20" t="s">
        <v>1</v>
      </c>
      <c r="D4" s="17"/>
      <c r="E4" s="17"/>
      <c r="F4" s="17"/>
      <c r="G4" s="17"/>
      <c r="H4" s="11"/>
      <c r="I4" s="21"/>
      <c r="J4" s="21"/>
      <c r="L4" s="21"/>
      <c r="M4" s="21"/>
      <c r="N4" s="21"/>
      <c r="O4" s="21"/>
      <c r="P4" s="21"/>
      <c r="Q4" s="21"/>
      <c r="R4" s="21"/>
      <c r="S4" s="21"/>
    </row>
    <row r="5" spans="1:21" ht="34.5" customHeight="1" thickBot="1" x14ac:dyDescent="0.3">
      <c r="B5" s="22"/>
      <c r="C5" s="23"/>
      <c r="D5" s="24"/>
      <c r="E5" s="24"/>
      <c r="F5" s="11"/>
      <c r="G5" s="25" t="s">
        <v>2</v>
      </c>
      <c r="H5" s="26"/>
      <c r="J5" s="25" t="s">
        <v>2</v>
      </c>
      <c r="U5" s="27"/>
    </row>
    <row r="6" spans="1:21" ht="69" customHeight="1" thickTop="1" thickBot="1" x14ac:dyDescent="0.3">
      <c r="A6" s="28"/>
      <c r="B6" s="29" t="s">
        <v>3</v>
      </c>
      <c r="C6" s="30" t="s">
        <v>14</v>
      </c>
      <c r="D6" s="30" t="s">
        <v>4</v>
      </c>
      <c r="E6" s="30" t="s">
        <v>15</v>
      </c>
      <c r="F6" s="30" t="s">
        <v>16</v>
      </c>
      <c r="G6" s="31" t="s">
        <v>122</v>
      </c>
      <c r="H6" s="30" t="s">
        <v>17</v>
      </c>
      <c r="I6" s="30" t="s">
        <v>5</v>
      </c>
      <c r="J6" s="32" t="s">
        <v>6</v>
      </c>
      <c r="K6" s="33" t="s">
        <v>7</v>
      </c>
      <c r="L6" s="33" t="s">
        <v>8</v>
      </c>
      <c r="M6" s="30" t="s">
        <v>18</v>
      </c>
      <c r="N6" s="30" t="s">
        <v>19</v>
      </c>
      <c r="O6" s="30" t="s">
        <v>26</v>
      </c>
      <c r="P6" s="30" t="s">
        <v>20</v>
      </c>
      <c r="Q6" s="33" t="s">
        <v>21</v>
      </c>
      <c r="R6" s="30" t="s">
        <v>22</v>
      </c>
      <c r="S6" s="30" t="s">
        <v>23</v>
      </c>
      <c r="T6" s="30" t="s">
        <v>24</v>
      </c>
      <c r="U6" s="30" t="s">
        <v>25</v>
      </c>
    </row>
    <row r="7" spans="1:21" ht="25.5" customHeight="1" thickTop="1" x14ac:dyDescent="0.25">
      <c r="A7" s="34"/>
      <c r="B7" s="35">
        <v>1</v>
      </c>
      <c r="C7" s="36" t="s">
        <v>108</v>
      </c>
      <c r="D7" s="37">
        <v>10</v>
      </c>
      <c r="E7" s="38" t="s">
        <v>30</v>
      </c>
      <c r="F7" s="39" t="s">
        <v>31</v>
      </c>
      <c r="G7" s="40" t="s">
        <v>97</v>
      </c>
      <c r="H7" s="41">
        <f t="shared" ref="H7:H21" si="0">D7*I7</f>
        <v>110</v>
      </c>
      <c r="I7" s="42">
        <v>11</v>
      </c>
      <c r="J7" s="162"/>
      <c r="K7" s="43">
        <f t="shared" ref="K7:K21" si="1">D7*J7</f>
        <v>0</v>
      </c>
      <c r="L7" s="44" t="str">
        <f t="shared" ref="L7:L21" si="2">IF(ISNUMBER(J7), IF(J7&gt;I7,"NEVYHOVUJE","VYHOVUJE")," ")</f>
        <v xml:space="preserve"> </v>
      </c>
      <c r="M7" s="45" t="s">
        <v>28</v>
      </c>
      <c r="N7" s="46" t="s">
        <v>97</v>
      </c>
      <c r="O7" s="47"/>
      <c r="P7" s="47"/>
      <c r="Q7" s="48" t="s">
        <v>98</v>
      </c>
      <c r="R7" s="48" t="s">
        <v>99</v>
      </c>
      <c r="S7" s="49">
        <v>21</v>
      </c>
      <c r="T7" s="47"/>
      <c r="U7" s="46" t="s">
        <v>12</v>
      </c>
    </row>
    <row r="8" spans="1:21" ht="25.5" customHeight="1" x14ac:dyDescent="0.25">
      <c r="A8" s="28"/>
      <c r="B8" s="50">
        <v>2</v>
      </c>
      <c r="C8" s="51" t="s">
        <v>107</v>
      </c>
      <c r="D8" s="52">
        <v>5</v>
      </c>
      <c r="E8" s="53" t="s">
        <v>30</v>
      </c>
      <c r="F8" s="54" t="s">
        <v>32</v>
      </c>
      <c r="G8" s="55"/>
      <c r="H8" s="56">
        <f t="shared" si="0"/>
        <v>145</v>
      </c>
      <c r="I8" s="57">
        <v>29</v>
      </c>
      <c r="J8" s="163"/>
      <c r="K8" s="58">
        <f t="shared" si="1"/>
        <v>0</v>
      </c>
      <c r="L8" s="59" t="str">
        <f t="shared" si="2"/>
        <v xml:space="preserve"> </v>
      </c>
      <c r="M8" s="60"/>
      <c r="N8" s="61"/>
      <c r="O8" s="62"/>
      <c r="P8" s="62"/>
      <c r="Q8" s="63"/>
      <c r="R8" s="63"/>
      <c r="S8" s="64"/>
      <c r="T8" s="62"/>
      <c r="U8" s="61"/>
    </row>
    <row r="9" spans="1:21" ht="25.5" customHeight="1" x14ac:dyDescent="0.25">
      <c r="A9" s="28"/>
      <c r="B9" s="50">
        <v>3</v>
      </c>
      <c r="C9" s="51" t="s">
        <v>33</v>
      </c>
      <c r="D9" s="52">
        <v>3</v>
      </c>
      <c r="E9" s="53" t="s">
        <v>30</v>
      </c>
      <c r="F9" s="54" t="s">
        <v>34</v>
      </c>
      <c r="G9" s="55"/>
      <c r="H9" s="56">
        <f t="shared" si="0"/>
        <v>66</v>
      </c>
      <c r="I9" s="57">
        <v>22</v>
      </c>
      <c r="J9" s="163"/>
      <c r="K9" s="58">
        <f t="shared" si="1"/>
        <v>0</v>
      </c>
      <c r="L9" s="59" t="str">
        <f t="shared" si="2"/>
        <v xml:space="preserve"> </v>
      </c>
      <c r="M9" s="60"/>
      <c r="N9" s="61"/>
      <c r="O9" s="62"/>
      <c r="P9" s="62"/>
      <c r="Q9" s="63"/>
      <c r="R9" s="63"/>
      <c r="S9" s="64"/>
      <c r="T9" s="62"/>
      <c r="U9" s="61"/>
    </row>
    <row r="10" spans="1:21" ht="36.75" customHeight="1" x14ac:dyDescent="0.25">
      <c r="A10" s="28"/>
      <c r="B10" s="50">
        <v>4</v>
      </c>
      <c r="C10" s="51" t="s">
        <v>35</v>
      </c>
      <c r="D10" s="52">
        <v>2</v>
      </c>
      <c r="E10" s="53" t="s">
        <v>36</v>
      </c>
      <c r="F10" s="54" t="s">
        <v>37</v>
      </c>
      <c r="G10" s="55"/>
      <c r="H10" s="56">
        <f t="shared" si="0"/>
        <v>120</v>
      </c>
      <c r="I10" s="57">
        <v>60</v>
      </c>
      <c r="J10" s="163"/>
      <c r="K10" s="58">
        <f t="shared" si="1"/>
        <v>0</v>
      </c>
      <c r="L10" s="59" t="str">
        <f t="shared" si="2"/>
        <v xml:space="preserve"> </v>
      </c>
      <c r="M10" s="60"/>
      <c r="N10" s="61"/>
      <c r="O10" s="62"/>
      <c r="P10" s="62"/>
      <c r="Q10" s="63"/>
      <c r="R10" s="63"/>
      <c r="S10" s="64"/>
      <c r="T10" s="62"/>
      <c r="U10" s="61"/>
    </row>
    <row r="11" spans="1:21" ht="25.5" customHeight="1" x14ac:dyDescent="0.25">
      <c r="A11" s="28"/>
      <c r="B11" s="50">
        <v>5</v>
      </c>
      <c r="C11" s="51" t="s">
        <v>38</v>
      </c>
      <c r="D11" s="52">
        <v>2</v>
      </c>
      <c r="E11" s="65" t="s">
        <v>30</v>
      </c>
      <c r="F11" s="66" t="s">
        <v>39</v>
      </c>
      <c r="G11" s="55"/>
      <c r="H11" s="56">
        <f t="shared" si="0"/>
        <v>62</v>
      </c>
      <c r="I11" s="57">
        <v>31</v>
      </c>
      <c r="J11" s="163"/>
      <c r="K11" s="58">
        <f t="shared" si="1"/>
        <v>0</v>
      </c>
      <c r="L11" s="59" t="str">
        <f t="shared" si="2"/>
        <v xml:space="preserve"> </v>
      </c>
      <c r="M11" s="60"/>
      <c r="N11" s="61"/>
      <c r="O11" s="62"/>
      <c r="P11" s="62"/>
      <c r="Q11" s="63"/>
      <c r="R11" s="63"/>
      <c r="S11" s="64"/>
      <c r="T11" s="62"/>
      <c r="U11" s="61"/>
    </row>
    <row r="12" spans="1:21" ht="25.5" customHeight="1" x14ac:dyDescent="0.25">
      <c r="A12" s="28"/>
      <c r="B12" s="50">
        <v>6</v>
      </c>
      <c r="C12" s="51" t="s">
        <v>109</v>
      </c>
      <c r="D12" s="52">
        <v>10</v>
      </c>
      <c r="E12" s="53" t="s">
        <v>30</v>
      </c>
      <c r="F12" s="54" t="s">
        <v>40</v>
      </c>
      <c r="G12" s="55"/>
      <c r="H12" s="56">
        <f t="shared" si="0"/>
        <v>30</v>
      </c>
      <c r="I12" s="57">
        <v>3</v>
      </c>
      <c r="J12" s="163"/>
      <c r="K12" s="58">
        <f t="shared" si="1"/>
        <v>0</v>
      </c>
      <c r="L12" s="59" t="str">
        <f t="shared" si="2"/>
        <v xml:space="preserve"> </v>
      </c>
      <c r="M12" s="60"/>
      <c r="N12" s="61"/>
      <c r="O12" s="62"/>
      <c r="P12" s="62"/>
      <c r="Q12" s="63"/>
      <c r="R12" s="63"/>
      <c r="S12" s="64"/>
      <c r="T12" s="62"/>
      <c r="U12" s="61"/>
    </row>
    <row r="13" spans="1:21" ht="34.5" customHeight="1" x14ac:dyDescent="0.25">
      <c r="A13" s="28"/>
      <c r="B13" s="50">
        <v>7</v>
      </c>
      <c r="C13" s="51" t="s">
        <v>41</v>
      </c>
      <c r="D13" s="52">
        <v>6</v>
      </c>
      <c r="E13" s="53" t="s">
        <v>30</v>
      </c>
      <c r="F13" s="54" t="s">
        <v>42</v>
      </c>
      <c r="G13" s="55"/>
      <c r="H13" s="56">
        <f t="shared" si="0"/>
        <v>66</v>
      </c>
      <c r="I13" s="57">
        <v>11</v>
      </c>
      <c r="J13" s="163"/>
      <c r="K13" s="58">
        <f t="shared" si="1"/>
        <v>0</v>
      </c>
      <c r="L13" s="59" t="str">
        <f t="shared" si="2"/>
        <v xml:space="preserve"> </v>
      </c>
      <c r="M13" s="60"/>
      <c r="N13" s="61"/>
      <c r="O13" s="62"/>
      <c r="P13" s="62"/>
      <c r="Q13" s="63"/>
      <c r="R13" s="63"/>
      <c r="S13" s="64"/>
      <c r="T13" s="62"/>
      <c r="U13" s="61"/>
    </row>
    <row r="14" spans="1:21" ht="25.5" customHeight="1" x14ac:dyDescent="0.25">
      <c r="A14" s="28"/>
      <c r="B14" s="50">
        <v>8</v>
      </c>
      <c r="C14" s="51" t="s">
        <v>110</v>
      </c>
      <c r="D14" s="52">
        <v>4</v>
      </c>
      <c r="E14" s="53" t="s">
        <v>30</v>
      </c>
      <c r="F14" s="54" t="s">
        <v>43</v>
      </c>
      <c r="G14" s="55"/>
      <c r="H14" s="56">
        <f t="shared" si="0"/>
        <v>52</v>
      </c>
      <c r="I14" s="57">
        <v>13</v>
      </c>
      <c r="J14" s="163"/>
      <c r="K14" s="58">
        <f t="shared" si="1"/>
        <v>0</v>
      </c>
      <c r="L14" s="59" t="str">
        <f t="shared" si="2"/>
        <v xml:space="preserve"> </v>
      </c>
      <c r="M14" s="60"/>
      <c r="N14" s="61"/>
      <c r="O14" s="62"/>
      <c r="P14" s="62"/>
      <c r="Q14" s="63"/>
      <c r="R14" s="63"/>
      <c r="S14" s="64"/>
      <c r="T14" s="62"/>
      <c r="U14" s="61"/>
    </row>
    <row r="15" spans="1:21" ht="25.5" customHeight="1" x14ac:dyDescent="0.25">
      <c r="A15" s="28"/>
      <c r="B15" s="50">
        <v>9</v>
      </c>
      <c r="C15" s="51" t="s">
        <v>44</v>
      </c>
      <c r="D15" s="52">
        <v>6</v>
      </c>
      <c r="E15" s="53" t="s">
        <v>45</v>
      </c>
      <c r="F15" s="54" t="s">
        <v>46</v>
      </c>
      <c r="G15" s="55"/>
      <c r="H15" s="56">
        <f t="shared" si="0"/>
        <v>420</v>
      </c>
      <c r="I15" s="57">
        <v>70</v>
      </c>
      <c r="J15" s="163"/>
      <c r="K15" s="58">
        <f t="shared" si="1"/>
        <v>0</v>
      </c>
      <c r="L15" s="59" t="str">
        <f t="shared" si="2"/>
        <v xml:space="preserve"> </v>
      </c>
      <c r="M15" s="60"/>
      <c r="N15" s="61"/>
      <c r="O15" s="62"/>
      <c r="P15" s="62"/>
      <c r="Q15" s="63"/>
      <c r="R15" s="63"/>
      <c r="S15" s="64"/>
      <c r="T15" s="62"/>
      <c r="U15" s="61"/>
    </row>
    <row r="16" spans="1:21" ht="25.5" customHeight="1" x14ac:dyDescent="0.25">
      <c r="A16" s="28"/>
      <c r="B16" s="50">
        <v>10</v>
      </c>
      <c r="C16" s="51" t="s">
        <v>47</v>
      </c>
      <c r="D16" s="52">
        <v>1</v>
      </c>
      <c r="E16" s="53" t="s">
        <v>30</v>
      </c>
      <c r="F16" s="54" t="s">
        <v>48</v>
      </c>
      <c r="G16" s="55"/>
      <c r="H16" s="56">
        <f t="shared" si="0"/>
        <v>160</v>
      </c>
      <c r="I16" s="57">
        <v>160</v>
      </c>
      <c r="J16" s="163"/>
      <c r="K16" s="58">
        <f t="shared" si="1"/>
        <v>0</v>
      </c>
      <c r="L16" s="59" t="str">
        <f t="shared" si="2"/>
        <v xml:space="preserve"> </v>
      </c>
      <c r="M16" s="60"/>
      <c r="N16" s="61"/>
      <c r="O16" s="62"/>
      <c r="P16" s="62"/>
      <c r="Q16" s="63"/>
      <c r="R16" s="63"/>
      <c r="S16" s="64"/>
      <c r="T16" s="62"/>
      <c r="U16" s="61"/>
    </row>
    <row r="17" spans="1:21" ht="25.5" customHeight="1" x14ac:dyDescent="0.25">
      <c r="A17" s="28"/>
      <c r="B17" s="50">
        <v>11</v>
      </c>
      <c r="C17" s="51" t="s">
        <v>49</v>
      </c>
      <c r="D17" s="52">
        <v>5</v>
      </c>
      <c r="E17" s="53" t="s">
        <v>36</v>
      </c>
      <c r="F17" s="54" t="s">
        <v>50</v>
      </c>
      <c r="G17" s="55"/>
      <c r="H17" s="56">
        <f t="shared" si="0"/>
        <v>65</v>
      </c>
      <c r="I17" s="57">
        <v>13</v>
      </c>
      <c r="J17" s="163"/>
      <c r="K17" s="58">
        <f t="shared" si="1"/>
        <v>0</v>
      </c>
      <c r="L17" s="59" t="str">
        <f t="shared" si="2"/>
        <v xml:space="preserve"> </v>
      </c>
      <c r="M17" s="60"/>
      <c r="N17" s="61"/>
      <c r="O17" s="62"/>
      <c r="P17" s="62"/>
      <c r="Q17" s="63"/>
      <c r="R17" s="63"/>
      <c r="S17" s="64"/>
      <c r="T17" s="62"/>
      <c r="U17" s="61"/>
    </row>
    <row r="18" spans="1:21" ht="25.5" customHeight="1" x14ac:dyDescent="0.25">
      <c r="A18" s="28"/>
      <c r="B18" s="50">
        <v>12</v>
      </c>
      <c r="C18" s="51" t="s">
        <v>51</v>
      </c>
      <c r="D18" s="52">
        <v>3</v>
      </c>
      <c r="E18" s="53" t="s">
        <v>36</v>
      </c>
      <c r="F18" s="54" t="s">
        <v>52</v>
      </c>
      <c r="G18" s="55"/>
      <c r="H18" s="56">
        <f t="shared" si="0"/>
        <v>27</v>
      </c>
      <c r="I18" s="57">
        <v>9</v>
      </c>
      <c r="J18" s="163"/>
      <c r="K18" s="58">
        <f t="shared" si="1"/>
        <v>0</v>
      </c>
      <c r="L18" s="59" t="str">
        <f t="shared" si="2"/>
        <v xml:space="preserve"> </v>
      </c>
      <c r="M18" s="60"/>
      <c r="N18" s="61"/>
      <c r="O18" s="62"/>
      <c r="P18" s="62"/>
      <c r="Q18" s="63"/>
      <c r="R18" s="63"/>
      <c r="S18" s="64"/>
      <c r="T18" s="62"/>
      <c r="U18" s="61"/>
    </row>
    <row r="19" spans="1:21" ht="36.75" customHeight="1" thickBot="1" x14ac:dyDescent="0.3">
      <c r="A19" s="28"/>
      <c r="B19" s="67">
        <v>13</v>
      </c>
      <c r="C19" s="68" t="s">
        <v>53</v>
      </c>
      <c r="D19" s="69">
        <v>5</v>
      </c>
      <c r="E19" s="70" t="s">
        <v>30</v>
      </c>
      <c r="F19" s="71" t="s">
        <v>54</v>
      </c>
      <c r="G19" s="72"/>
      <c r="H19" s="73">
        <f t="shared" si="0"/>
        <v>225</v>
      </c>
      <c r="I19" s="74">
        <v>45</v>
      </c>
      <c r="J19" s="164"/>
      <c r="K19" s="75">
        <f t="shared" si="1"/>
        <v>0</v>
      </c>
      <c r="L19" s="76" t="str">
        <f t="shared" si="2"/>
        <v xml:space="preserve"> </v>
      </c>
      <c r="M19" s="60"/>
      <c r="N19" s="61"/>
      <c r="O19" s="62"/>
      <c r="P19" s="62"/>
      <c r="Q19" s="63"/>
      <c r="R19" s="63"/>
      <c r="S19" s="64"/>
      <c r="T19" s="62"/>
      <c r="U19" s="61"/>
    </row>
    <row r="20" spans="1:21" ht="93.75" customHeight="1" thickBot="1" x14ac:dyDescent="0.3">
      <c r="A20" s="28"/>
      <c r="B20" s="77">
        <v>14</v>
      </c>
      <c r="C20" s="78" t="s">
        <v>55</v>
      </c>
      <c r="D20" s="79">
        <v>75</v>
      </c>
      <c r="E20" s="80" t="s">
        <v>36</v>
      </c>
      <c r="F20" s="81" t="s">
        <v>111</v>
      </c>
      <c r="G20" s="82" t="s">
        <v>97</v>
      </c>
      <c r="H20" s="83">
        <f t="shared" si="0"/>
        <v>11625</v>
      </c>
      <c r="I20" s="84">
        <v>155</v>
      </c>
      <c r="J20" s="165"/>
      <c r="K20" s="85">
        <f t="shared" si="1"/>
        <v>0</v>
      </c>
      <c r="L20" s="86" t="str">
        <f t="shared" si="2"/>
        <v xml:space="preserve"> </v>
      </c>
      <c r="M20" s="87" t="s">
        <v>28</v>
      </c>
      <c r="N20" s="87" t="s">
        <v>97</v>
      </c>
      <c r="O20" s="88"/>
      <c r="P20" s="88"/>
      <c r="Q20" s="87" t="s">
        <v>100</v>
      </c>
      <c r="R20" s="87" t="s">
        <v>101</v>
      </c>
      <c r="S20" s="89">
        <v>21</v>
      </c>
      <c r="T20" s="88"/>
      <c r="U20" s="90" t="s">
        <v>12</v>
      </c>
    </row>
    <row r="21" spans="1:21" ht="25.5" customHeight="1" x14ac:dyDescent="0.25">
      <c r="A21" s="28"/>
      <c r="B21" s="91">
        <v>15</v>
      </c>
      <c r="C21" s="92" t="s">
        <v>112</v>
      </c>
      <c r="D21" s="93">
        <v>30</v>
      </c>
      <c r="E21" s="94" t="s">
        <v>30</v>
      </c>
      <c r="F21" s="95" t="s">
        <v>56</v>
      </c>
      <c r="G21" s="96" t="s">
        <v>97</v>
      </c>
      <c r="H21" s="97">
        <f t="shared" si="0"/>
        <v>120</v>
      </c>
      <c r="I21" s="98">
        <v>4</v>
      </c>
      <c r="J21" s="166"/>
      <c r="K21" s="99">
        <f t="shared" si="1"/>
        <v>0</v>
      </c>
      <c r="L21" s="100" t="str">
        <f t="shared" si="2"/>
        <v xml:space="preserve"> </v>
      </c>
      <c r="M21" s="101" t="s">
        <v>28</v>
      </c>
      <c r="N21" s="101" t="s">
        <v>97</v>
      </c>
      <c r="O21" s="62"/>
      <c r="P21" s="62"/>
      <c r="Q21" s="101" t="s">
        <v>102</v>
      </c>
      <c r="R21" s="101" t="s">
        <v>103</v>
      </c>
      <c r="S21" s="64">
        <v>21</v>
      </c>
      <c r="T21" s="62"/>
      <c r="U21" s="61" t="s">
        <v>13</v>
      </c>
    </row>
    <row r="22" spans="1:21" ht="25.5" customHeight="1" x14ac:dyDescent="0.25">
      <c r="A22" s="28"/>
      <c r="B22" s="50">
        <v>16</v>
      </c>
      <c r="C22" s="51" t="s">
        <v>113</v>
      </c>
      <c r="D22" s="52">
        <v>30</v>
      </c>
      <c r="E22" s="53" t="s">
        <v>30</v>
      </c>
      <c r="F22" s="54" t="s">
        <v>57</v>
      </c>
      <c r="G22" s="55"/>
      <c r="H22" s="56">
        <f t="shared" ref="H22:H51" si="3">D22*I22</f>
        <v>195</v>
      </c>
      <c r="I22" s="57">
        <v>6.5</v>
      </c>
      <c r="J22" s="163"/>
      <c r="K22" s="58">
        <f t="shared" ref="K22:K26" si="4">D22*J22</f>
        <v>0</v>
      </c>
      <c r="L22" s="59" t="str">
        <f t="shared" ref="L22:L26" si="5">IF(ISNUMBER(J22), IF(J22&gt;I22,"NEVYHOVUJE","VYHOVUJE")," ")</f>
        <v xml:space="preserve"> </v>
      </c>
      <c r="M22" s="101"/>
      <c r="N22" s="61"/>
      <c r="O22" s="62"/>
      <c r="P22" s="62"/>
      <c r="Q22" s="102"/>
      <c r="R22" s="102"/>
      <c r="S22" s="64"/>
      <c r="T22" s="62"/>
      <c r="U22" s="61"/>
    </row>
    <row r="23" spans="1:21" ht="25.5" customHeight="1" x14ac:dyDescent="0.25">
      <c r="A23" s="28"/>
      <c r="B23" s="50">
        <v>17</v>
      </c>
      <c r="C23" s="51" t="s">
        <v>58</v>
      </c>
      <c r="D23" s="52">
        <v>10</v>
      </c>
      <c r="E23" s="53" t="s">
        <v>59</v>
      </c>
      <c r="F23" s="54" t="s">
        <v>60</v>
      </c>
      <c r="G23" s="55"/>
      <c r="H23" s="56">
        <f t="shared" si="3"/>
        <v>200</v>
      </c>
      <c r="I23" s="57">
        <v>20</v>
      </c>
      <c r="J23" s="163"/>
      <c r="K23" s="58">
        <f t="shared" si="4"/>
        <v>0</v>
      </c>
      <c r="L23" s="59" t="str">
        <f t="shared" si="5"/>
        <v xml:space="preserve"> </v>
      </c>
      <c r="M23" s="101"/>
      <c r="N23" s="61"/>
      <c r="O23" s="62"/>
      <c r="P23" s="62"/>
      <c r="Q23" s="102"/>
      <c r="R23" s="102"/>
      <c r="S23" s="64"/>
      <c r="T23" s="62"/>
      <c r="U23" s="61"/>
    </row>
    <row r="24" spans="1:21" ht="25.5" customHeight="1" x14ac:dyDescent="0.25">
      <c r="A24" s="28"/>
      <c r="B24" s="50">
        <v>18</v>
      </c>
      <c r="C24" s="51" t="s">
        <v>61</v>
      </c>
      <c r="D24" s="52">
        <v>2</v>
      </c>
      <c r="E24" s="53" t="s">
        <v>30</v>
      </c>
      <c r="F24" s="54" t="s">
        <v>62</v>
      </c>
      <c r="G24" s="55"/>
      <c r="H24" s="56">
        <f t="shared" si="3"/>
        <v>42</v>
      </c>
      <c r="I24" s="57">
        <v>21</v>
      </c>
      <c r="J24" s="163"/>
      <c r="K24" s="58">
        <f t="shared" si="4"/>
        <v>0</v>
      </c>
      <c r="L24" s="59" t="str">
        <f t="shared" si="5"/>
        <v xml:space="preserve"> </v>
      </c>
      <c r="M24" s="101"/>
      <c r="N24" s="61"/>
      <c r="O24" s="62"/>
      <c r="P24" s="62"/>
      <c r="Q24" s="102"/>
      <c r="R24" s="102"/>
      <c r="S24" s="64"/>
      <c r="T24" s="62"/>
      <c r="U24" s="61"/>
    </row>
    <row r="25" spans="1:21" ht="25.5" customHeight="1" x14ac:dyDescent="0.25">
      <c r="A25" s="28"/>
      <c r="B25" s="50">
        <v>19</v>
      </c>
      <c r="C25" s="51" t="s">
        <v>63</v>
      </c>
      <c r="D25" s="52">
        <v>20</v>
      </c>
      <c r="E25" s="53" t="s">
        <v>59</v>
      </c>
      <c r="F25" s="54" t="s">
        <v>64</v>
      </c>
      <c r="G25" s="55"/>
      <c r="H25" s="56">
        <f t="shared" si="3"/>
        <v>1060</v>
      </c>
      <c r="I25" s="57">
        <v>53</v>
      </c>
      <c r="J25" s="163"/>
      <c r="K25" s="58">
        <f t="shared" si="4"/>
        <v>0</v>
      </c>
      <c r="L25" s="59" t="str">
        <f t="shared" si="5"/>
        <v xml:space="preserve"> </v>
      </c>
      <c r="M25" s="101"/>
      <c r="N25" s="61"/>
      <c r="O25" s="62"/>
      <c r="P25" s="62"/>
      <c r="Q25" s="102"/>
      <c r="R25" s="102"/>
      <c r="S25" s="64"/>
      <c r="T25" s="62"/>
      <c r="U25" s="61"/>
    </row>
    <row r="26" spans="1:21" ht="91.5" customHeight="1" x14ac:dyDescent="0.25">
      <c r="A26" s="28"/>
      <c r="B26" s="50">
        <v>20</v>
      </c>
      <c r="C26" s="51" t="s">
        <v>65</v>
      </c>
      <c r="D26" s="52">
        <v>5</v>
      </c>
      <c r="E26" s="53" t="s">
        <v>59</v>
      </c>
      <c r="F26" s="54" t="s">
        <v>114</v>
      </c>
      <c r="G26" s="55"/>
      <c r="H26" s="56">
        <f t="shared" si="3"/>
        <v>1350</v>
      </c>
      <c r="I26" s="57">
        <v>270</v>
      </c>
      <c r="J26" s="163"/>
      <c r="K26" s="58">
        <f t="shared" si="4"/>
        <v>0</v>
      </c>
      <c r="L26" s="59" t="str">
        <f t="shared" si="5"/>
        <v xml:space="preserve"> </v>
      </c>
      <c r="M26" s="101"/>
      <c r="N26" s="61"/>
      <c r="O26" s="62"/>
      <c r="P26" s="62"/>
      <c r="Q26" s="102"/>
      <c r="R26" s="102"/>
      <c r="S26" s="64"/>
      <c r="T26" s="62"/>
      <c r="U26" s="61"/>
    </row>
    <row r="27" spans="1:21" ht="85.5" customHeight="1" x14ac:dyDescent="0.25">
      <c r="A27" s="28"/>
      <c r="B27" s="50">
        <v>21</v>
      </c>
      <c r="C27" s="51" t="s">
        <v>66</v>
      </c>
      <c r="D27" s="52">
        <v>20</v>
      </c>
      <c r="E27" s="53" t="s">
        <v>59</v>
      </c>
      <c r="F27" s="54" t="s">
        <v>115</v>
      </c>
      <c r="G27" s="55"/>
      <c r="H27" s="56">
        <f t="shared" si="3"/>
        <v>3000</v>
      </c>
      <c r="I27" s="57">
        <v>150</v>
      </c>
      <c r="J27" s="163"/>
      <c r="K27" s="58">
        <f t="shared" ref="K27:K51" si="6">D27*J27</f>
        <v>0</v>
      </c>
      <c r="L27" s="59" t="str">
        <f t="shared" ref="L27:L51" si="7">IF(ISNUMBER(J27), IF(J27&gt;I27,"NEVYHOVUJE","VYHOVUJE")," ")</f>
        <v xml:space="preserve"> </v>
      </c>
      <c r="M27" s="101"/>
      <c r="N27" s="61"/>
      <c r="O27" s="62"/>
      <c r="P27" s="62"/>
      <c r="Q27" s="102"/>
      <c r="R27" s="102"/>
      <c r="S27" s="64"/>
      <c r="T27" s="62"/>
      <c r="U27" s="61"/>
    </row>
    <row r="28" spans="1:21" ht="25.5" customHeight="1" x14ac:dyDescent="0.25">
      <c r="A28" s="28"/>
      <c r="B28" s="50">
        <v>22</v>
      </c>
      <c r="C28" s="51" t="s">
        <v>116</v>
      </c>
      <c r="D28" s="52">
        <v>10</v>
      </c>
      <c r="E28" s="53" t="s">
        <v>30</v>
      </c>
      <c r="F28" s="54" t="s">
        <v>67</v>
      </c>
      <c r="G28" s="55"/>
      <c r="H28" s="56">
        <f t="shared" si="3"/>
        <v>150</v>
      </c>
      <c r="I28" s="57">
        <v>15</v>
      </c>
      <c r="J28" s="163"/>
      <c r="K28" s="58">
        <f t="shared" si="6"/>
        <v>0</v>
      </c>
      <c r="L28" s="59" t="str">
        <f t="shared" si="7"/>
        <v xml:space="preserve"> </v>
      </c>
      <c r="M28" s="101"/>
      <c r="N28" s="61"/>
      <c r="O28" s="62"/>
      <c r="P28" s="62"/>
      <c r="Q28" s="102"/>
      <c r="R28" s="102"/>
      <c r="S28" s="64"/>
      <c r="T28" s="62"/>
      <c r="U28" s="61"/>
    </row>
    <row r="29" spans="1:21" ht="25.5" customHeight="1" x14ac:dyDescent="0.25">
      <c r="A29" s="28"/>
      <c r="B29" s="50">
        <v>23</v>
      </c>
      <c r="C29" s="51" t="s">
        <v>117</v>
      </c>
      <c r="D29" s="52">
        <v>4</v>
      </c>
      <c r="E29" s="53" t="s">
        <v>30</v>
      </c>
      <c r="F29" s="54" t="s">
        <v>68</v>
      </c>
      <c r="G29" s="55"/>
      <c r="H29" s="56">
        <f t="shared" si="3"/>
        <v>60</v>
      </c>
      <c r="I29" s="57">
        <v>15</v>
      </c>
      <c r="J29" s="163"/>
      <c r="K29" s="58">
        <f t="shared" si="6"/>
        <v>0</v>
      </c>
      <c r="L29" s="59" t="str">
        <f t="shared" si="7"/>
        <v xml:space="preserve"> </v>
      </c>
      <c r="M29" s="101"/>
      <c r="N29" s="61"/>
      <c r="O29" s="62"/>
      <c r="P29" s="62"/>
      <c r="Q29" s="102"/>
      <c r="R29" s="102"/>
      <c r="S29" s="64"/>
      <c r="T29" s="62"/>
      <c r="U29" s="61"/>
    </row>
    <row r="30" spans="1:21" ht="25.5" customHeight="1" x14ac:dyDescent="0.25">
      <c r="A30" s="28"/>
      <c r="B30" s="50">
        <v>24</v>
      </c>
      <c r="C30" s="51" t="s">
        <v>118</v>
      </c>
      <c r="D30" s="52">
        <v>4</v>
      </c>
      <c r="E30" s="53" t="s">
        <v>30</v>
      </c>
      <c r="F30" s="54" t="s">
        <v>43</v>
      </c>
      <c r="G30" s="55"/>
      <c r="H30" s="56">
        <f t="shared" si="3"/>
        <v>52</v>
      </c>
      <c r="I30" s="57">
        <v>13</v>
      </c>
      <c r="J30" s="163"/>
      <c r="K30" s="58">
        <f t="shared" si="6"/>
        <v>0</v>
      </c>
      <c r="L30" s="59" t="str">
        <f t="shared" si="7"/>
        <v xml:space="preserve"> </v>
      </c>
      <c r="M30" s="101"/>
      <c r="N30" s="61"/>
      <c r="O30" s="62"/>
      <c r="P30" s="62"/>
      <c r="Q30" s="102"/>
      <c r="R30" s="102"/>
      <c r="S30" s="64"/>
      <c r="T30" s="62"/>
      <c r="U30" s="61"/>
    </row>
    <row r="31" spans="1:21" ht="25.5" customHeight="1" x14ac:dyDescent="0.25">
      <c r="A31" s="28"/>
      <c r="B31" s="50">
        <v>25</v>
      </c>
      <c r="C31" s="51" t="s">
        <v>69</v>
      </c>
      <c r="D31" s="52">
        <v>2</v>
      </c>
      <c r="E31" s="53" t="s">
        <v>59</v>
      </c>
      <c r="F31" s="54" t="s">
        <v>70</v>
      </c>
      <c r="G31" s="55"/>
      <c r="H31" s="56">
        <f t="shared" si="3"/>
        <v>510</v>
      </c>
      <c r="I31" s="57">
        <v>255</v>
      </c>
      <c r="J31" s="163"/>
      <c r="K31" s="58">
        <f t="shared" si="6"/>
        <v>0</v>
      </c>
      <c r="L31" s="59" t="str">
        <f t="shared" si="7"/>
        <v xml:space="preserve"> </v>
      </c>
      <c r="M31" s="101"/>
      <c r="N31" s="61"/>
      <c r="O31" s="62"/>
      <c r="P31" s="62"/>
      <c r="Q31" s="102"/>
      <c r="R31" s="102"/>
      <c r="S31" s="64"/>
      <c r="T31" s="62"/>
      <c r="U31" s="61"/>
    </row>
    <row r="32" spans="1:21" ht="25.5" customHeight="1" x14ac:dyDescent="0.25">
      <c r="A32" s="28"/>
      <c r="B32" s="50">
        <v>26</v>
      </c>
      <c r="C32" s="51" t="s">
        <v>71</v>
      </c>
      <c r="D32" s="52">
        <v>2</v>
      </c>
      <c r="E32" s="53" t="s">
        <v>59</v>
      </c>
      <c r="F32" s="54" t="s">
        <v>72</v>
      </c>
      <c r="G32" s="55"/>
      <c r="H32" s="56">
        <f t="shared" si="3"/>
        <v>520</v>
      </c>
      <c r="I32" s="57">
        <v>260</v>
      </c>
      <c r="J32" s="163"/>
      <c r="K32" s="58">
        <f t="shared" si="6"/>
        <v>0</v>
      </c>
      <c r="L32" s="59" t="str">
        <f t="shared" si="7"/>
        <v xml:space="preserve"> </v>
      </c>
      <c r="M32" s="101"/>
      <c r="N32" s="61"/>
      <c r="O32" s="62"/>
      <c r="P32" s="62"/>
      <c r="Q32" s="102"/>
      <c r="R32" s="102"/>
      <c r="S32" s="64"/>
      <c r="T32" s="62"/>
      <c r="U32" s="61"/>
    </row>
    <row r="33" spans="1:21" ht="25.5" customHeight="1" x14ac:dyDescent="0.25">
      <c r="A33" s="28"/>
      <c r="B33" s="50">
        <v>27</v>
      </c>
      <c r="C33" s="51" t="s">
        <v>49</v>
      </c>
      <c r="D33" s="52">
        <v>5</v>
      </c>
      <c r="E33" s="53" t="s">
        <v>59</v>
      </c>
      <c r="F33" s="54" t="s">
        <v>50</v>
      </c>
      <c r="G33" s="55"/>
      <c r="H33" s="56">
        <f t="shared" si="3"/>
        <v>65</v>
      </c>
      <c r="I33" s="57">
        <v>13</v>
      </c>
      <c r="J33" s="163"/>
      <c r="K33" s="58">
        <f t="shared" si="6"/>
        <v>0</v>
      </c>
      <c r="L33" s="59" t="str">
        <f t="shared" si="7"/>
        <v xml:space="preserve"> </v>
      </c>
      <c r="M33" s="101"/>
      <c r="N33" s="61"/>
      <c r="O33" s="62"/>
      <c r="P33" s="62"/>
      <c r="Q33" s="102"/>
      <c r="R33" s="102"/>
      <c r="S33" s="64"/>
      <c r="T33" s="62"/>
      <c r="U33" s="61"/>
    </row>
    <row r="34" spans="1:21" ht="25.5" customHeight="1" x14ac:dyDescent="0.25">
      <c r="A34" s="28"/>
      <c r="B34" s="50">
        <v>28</v>
      </c>
      <c r="C34" s="51" t="s">
        <v>73</v>
      </c>
      <c r="D34" s="52">
        <v>5</v>
      </c>
      <c r="E34" s="53" t="s">
        <v>59</v>
      </c>
      <c r="F34" s="54" t="s">
        <v>50</v>
      </c>
      <c r="G34" s="55"/>
      <c r="H34" s="56">
        <f t="shared" si="3"/>
        <v>75</v>
      </c>
      <c r="I34" s="57">
        <v>15</v>
      </c>
      <c r="J34" s="163"/>
      <c r="K34" s="58">
        <f t="shared" si="6"/>
        <v>0</v>
      </c>
      <c r="L34" s="59" t="str">
        <f t="shared" si="7"/>
        <v xml:space="preserve"> </v>
      </c>
      <c r="M34" s="101"/>
      <c r="N34" s="61"/>
      <c r="O34" s="62"/>
      <c r="P34" s="62"/>
      <c r="Q34" s="102"/>
      <c r="R34" s="102"/>
      <c r="S34" s="64"/>
      <c r="T34" s="62"/>
      <c r="U34" s="61"/>
    </row>
    <row r="35" spans="1:21" ht="25.5" customHeight="1" x14ac:dyDescent="0.25">
      <c r="A35" s="28"/>
      <c r="B35" s="50">
        <v>29</v>
      </c>
      <c r="C35" s="51" t="s">
        <v>51</v>
      </c>
      <c r="D35" s="52">
        <v>2</v>
      </c>
      <c r="E35" s="53" t="s">
        <v>59</v>
      </c>
      <c r="F35" s="54" t="s">
        <v>52</v>
      </c>
      <c r="G35" s="55"/>
      <c r="H35" s="56">
        <f t="shared" si="3"/>
        <v>18</v>
      </c>
      <c r="I35" s="57">
        <v>9</v>
      </c>
      <c r="J35" s="163"/>
      <c r="K35" s="58">
        <f t="shared" si="6"/>
        <v>0</v>
      </c>
      <c r="L35" s="59" t="str">
        <f t="shared" si="7"/>
        <v xml:space="preserve"> </v>
      </c>
      <c r="M35" s="101"/>
      <c r="N35" s="61"/>
      <c r="O35" s="62"/>
      <c r="P35" s="62"/>
      <c r="Q35" s="102"/>
      <c r="R35" s="102"/>
      <c r="S35" s="64"/>
      <c r="T35" s="62"/>
      <c r="U35" s="61"/>
    </row>
    <row r="36" spans="1:21" ht="25.5" customHeight="1" x14ac:dyDescent="0.25">
      <c r="A36" s="28"/>
      <c r="B36" s="50">
        <v>30</v>
      </c>
      <c r="C36" s="51" t="s">
        <v>74</v>
      </c>
      <c r="D36" s="52">
        <v>1</v>
      </c>
      <c r="E36" s="53" t="s">
        <v>30</v>
      </c>
      <c r="F36" s="54" t="s">
        <v>75</v>
      </c>
      <c r="G36" s="55"/>
      <c r="H36" s="56">
        <f t="shared" si="3"/>
        <v>65</v>
      </c>
      <c r="I36" s="57">
        <v>65</v>
      </c>
      <c r="J36" s="163"/>
      <c r="K36" s="58">
        <f t="shared" si="6"/>
        <v>0</v>
      </c>
      <c r="L36" s="59" t="str">
        <f t="shared" si="7"/>
        <v xml:space="preserve"> </v>
      </c>
      <c r="M36" s="101"/>
      <c r="N36" s="61"/>
      <c r="O36" s="62"/>
      <c r="P36" s="62"/>
      <c r="Q36" s="102"/>
      <c r="R36" s="102"/>
      <c r="S36" s="64"/>
      <c r="T36" s="62"/>
      <c r="U36" s="61"/>
    </row>
    <row r="37" spans="1:21" ht="25.5" customHeight="1" x14ac:dyDescent="0.25">
      <c r="A37" s="28"/>
      <c r="B37" s="50">
        <v>31</v>
      </c>
      <c r="C37" s="51" t="s">
        <v>76</v>
      </c>
      <c r="D37" s="52">
        <v>2</v>
      </c>
      <c r="E37" s="53" t="s">
        <v>30</v>
      </c>
      <c r="F37" s="54" t="s">
        <v>77</v>
      </c>
      <c r="G37" s="55"/>
      <c r="H37" s="56">
        <f t="shared" si="3"/>
        <v>10</v>
      </c>
      <c r="I37" s="57">
        <v>5</v>
      </c>
      <c r="J37" s="163"/>
      <c r="K37" s="58">
        <f t="shared" si="6"/>
        <v>0</v>
      </c>
      <c r="L37" s="59" t="str">
        <f t="shared" si="7"/>
        <v xml:space="preserve"> </v>
      </c>
      <c r="M37" s="101"/>
      <c r="N37" s="61"/>
      <c r="O37" s="62"/>
      <c r="P37" s="62"/>
      <c r="Q37" s="102"/>
      <c r="R37" s="102"/>
      <c r="S37" s="64"/>
      <c r="T37" s="62"/>
      <c r="U37" s="61"/>
    </row>
    <row r="38" spans="1:21" ht="25.5" customHeight="1" x14ac:dyDescent="0.25">
      <c r="A38" s="28"/>
      <c r="B38" s="50">
        <v>32</v>
      </c>
      <c r="C38" s="51" t="s">
        <v>78</v>
      </c>
      <c r="D38" s="52">
        <v>500</v>
      </c>
      <c r="E38" s="53" t="s">
        <v>30</v>
      </c>
      <c r="F38" s="54" t="s">
        <v>79</v>
      </c>
      <c r="G38" s="55"/>
      <c r="H38" s="56">
        <f t="shared" si="3"/>
        <v>1150</v>
      </c>
      <c r="I38" s="57">
        <v>2.2999999999999998</v>
      </c>
      <c r="J38" s="163"/>
      <c r="K38" s="58">
        <f t="shared" si="6"/>
        <v>0</v>
      </c>
      <c r="L38" s="59" t="str">
        <f t="shared" si="7"/>
        <v xml:space="preserve"> </v>
      </c>
      <c r="M38" s="101"/>
      <c r="N38" s="61"/>
      <c r="O38" s="62"/>
      <c r="P38" s="62"/>
      <c r="Q38" s="102"/>
      <c r="R38" s="102"/>
      <c r="S38" s="64"/>
      <c r="T38" s="62"/>
      <c r="U38" s="61"/>
    </row>
    <row r="39" spans="1:21" ht="25.5" customHeight="1" thickBot="1" x14ac:dyDescent="0.3">
      <c r="A39" s="28"/>
      <c r="B39" s="67">
        <v>33</v>
      </c>
      <c r="C39" s="68" t="s">
        <v>80</v>
      </c>
      <c r="D39" s="69">
        <v>1</v>
      </c>
      <c r="E39" s="70" t="s">
        <v>59</v>
      </c>
      <c r="F39" s="71" t="s">
        <v>81</v>
      </c>
      <c r="G39" s="72"/>
      <c r="H39" s="73">
        <f t="shared" si="3"/>
        <v>350</v>
      </c>
      <c r="I39" s="74">
        <v>350</v>
      </c>
      <c r="J39" s="164"/>
      <c r="K39" s="75">
        <f t="shared" si="6"/>
        <v>0</v>
      </c>
      <c r="L39" s="76" t="str">
        <f t="shared" si="7"/>
        <v xml:space="preserve"> </v>
      </c>
      <c r="M39" s="101"/>
      <c r="N39" s="61"/>
      <c r="O39" s="62"/>
      <c r="P39" s="62"/>
      <c r="Q39" s="102"/>
      <c r="R39" s="102"/>
      <c r="S39" s="64"/>
      <c r="T39" s="62"/>
      <c r="U39" s="61"/>
    </row>
    <row r="40" spans="1:21" ht="25.5" customHeight="1" x14ac:dyDescent="0.25">
      <c r="A40" s="28"/>
      <c r="B40" s="103">
        <v>34</v>
      </c>
      <c r="C40" s="104" t="s">
        <v>82</v>
      </c>
      <c r="D40" s="105">
        <v>4</v>
      </c>
      <c r="E40" s="106" t="s">
        <v>30</v>
      </c>
      <c r="F40" s="107" t="s">
        <v>83</v>
      </c>
      <c r="G40" s="96" t="s">
        <v>97</v>
      </c>
      <c r="H40" s="108">
        <f t="shared" si="3"/>
        <v>140</v>
      </c>
      <c r="I40" s="109">
        <v>35</v>
      </c>
      <c r="J40" s="167"/>
      <c r="K40" s="110">
        <f t="shared" si="6"/>
        <v>0</v>
      </c>
      <c r="L40" s="111" t="str">
        <f t="shared" si="7"/>
        <v xml:space="preserve"> </v>
      </c>
      <c r="M40" s="112" t="s">
        <v>28</v>
      </c>
      <c r="N40" s="112" t="s">
        <v>97</v>
      </c>
      <c r="O40" s="113"/>
      <c r="P40" s="113"/>
      <c r="Q40" s="112" t="s">
        <v>104</v>
      </c>
      <c r="R40" s="112" t="s">
        <v>105</v>
      </c>
      <c r="S40" s="114">
        <v>21</v>
      </c>
      <c r="T40" s="113"/>
      <c r="U40" s="115" t="s">
        <v>12</v>
      </c>
    </row>
    <row r="41" spans="1:21" ht="25.5" customHeight="1" x14ac:dyDescent="0.25">
      <c r="A41" s="28"/>
      <c r="B41" s="50">
        <v>35</v>
      </c>
      <c r="C41" s="51" t="s">
        <v>84</v>
      </c>
      <c r="D41" s="52">
        <v>4</v>
      </c>
      <c r="E41" s="53" t="s">
        <v>30</v>
      </c>
      <c r="F41" s="54" t="s">
        <v>85</v>
      </c>
      <c r="G41" s="55"/>
      <c r="H41" s="56">
        <f t="shared" si="3"/>
        <v>140</v>
      </c>
      <c r="I41" s="57">
        <v>35</v>
      </c>
      <c r="J41" s="163"/>
      <c r="K41" s="58">
        <f t="shared" si="6"/>
        <v>0</v>
      </c>
      <c r="L41" s="59" t="str">
        <f t="shared" si="7"/>
        <v xml:space="preserve"> </v>
      </c>
      <c r="M41" s="101"/>
      <c r="N41" s="101"/>
      <c r="O41" s="62"/>
      <c r="P41" s="62"/>
      <c r="Q41" s="102"/>
      <c r="R41" s="102"/>
      <c r="S41" s="64"/>
      <c r="T41" s="62"/>
      <c r="U41" s="61"/>
    </row>
    <row r="42" spans="1:21" ht="25.5" customHeight="1" x14ac:dyDescent="0.25">
      <c r="A42" s="28"/>
      <c r="B42" s="50">
        <v>36</v>
      </c>
      <c r="C42" s="51" t="s">
        <v>86</v>
      </c>
      <c r="D42" s="52">
        <v>4</v>
      </c>
      <c r="E42" s="53" t="s">
        <v>30</v>
      </c>
      <c r="F42" s="54" t="s">
        <v>87</v>
      </c>
      <c r="G42" s="55"/>
      <c r="H42" s="56">
        <f t="shared" si="3"/>
        <v>80</v>
      </c>
      <c r="I42" s="57">
        <v>20</v>
      </c>
      <c r="J42" s="163"/>
      <c r="K42" s="58">
        <f t="shared" si="6"/>
        <v>0</v>
      </c>
      <c r="L42" s="59" t="str">
        <f t="shared" si="7"/>
        <v xml:space="preserve"> </v>
      </c>
      <c r="M42" s="101"/>
      <c r="N42" s="101"/>
      <c r="O42" s="62"/>
      <c r="P42" s="62"/>
      <c r="Q42" s="102"/>
      <c r="R42" s="102"/>
      <c r="S42" s="64"/>
      <c r="T42" s="62"/>
      <c r="U42" s="61"/>
    </row>
    <row r="43" spans="1:21" ht="25.5" customHeight="1" x14ac:dyDescent="0.25">
      <c r="A43" s="28"/>
      <c r="B43" s="50">
        <v>37</v>
      </c>
      <c r="C43" s="51" t="s">
        <v>88</v>
      </c>
      <c r="D43" s="52">
        <v>4</v>
      </c>
      <c r="E43" s="53" t="s">
        <v>30</v>
      </c>
      <c r="F43" s="54" t="s">
        <v>89</v>
      </c>
      <c r="G43" s="55"/>
      <c r="H43" s="56">
        <f t="shared" si="3"/>
        <v>112</v>
      </c>
      <c r="I43" s="57">
        <v>28</v>
      </c>
      <c r="J43" s="163"/>
      <c r="K43" s="58">
        <f t="shared" si="6"/>
        <v>0</v>
      </c>
      <c r="L43" s="59" t="str">
        <f t="shared" si="7"/>
        <v xml:space="preserve"> </v>
      </c>
      <c r="M43" s="101"/>
      <c r="N43" s="101"/>
      <c r="O43" s="62"/>
      <c r="P43" s="62"/>
      <c r="Q43" s="102"/>
      <c r="R43" s="102"/>
      <c r="S43" s="64"/>
      <c r="T43" s="62"/>
      <c r="U43" s="61"/>
    </row>
    <row r="44" spans="1:21" ht="25.5" customHeight="1" x14ac:dyDescent="0.25">
      <c r="A44" s="28"/>
      <c r="B44" s="50">
        <v>38</v>
      </c>
      <c r="C44" s="51" t="s">
        <v>119</v>
      </c>
      <c r="D44" s="52">
        <v>5</v>
      </c>
      <c r="E44" s="53" t="s">
        <v>30</v>
      </c>
      <c r="F44" s="54" t="s">
        <v>90</v>
      </c>
      <c r="G44" s="55"/>
      <c r="H44" s="56">
        <f t="shared" si="3"/>
        <v>395</v>
      </c>
      <c r="I44" s="57">
        <v>79</v>
      </c>
      <c r="J44" s="163"/>
      <c r="K44" s="58">
        <f t="shared" si="6"/>
        <v>0</v>
      </c>
      <c r="L44" s="59" t="str">
        <f t="shared" si="7"/>
        <v xml:space="preserve"> </v>
      </c>
      <c r="M44" s="101"/>
      <c r="N44" s="101"/>
      <c r="O44" s="62"/>
      <c r="P44" s="62"/>
      <c r="Q44" s="102"/>
      <c r="R44" s="102"/>
      <c r="S44" s="64"/>
      <c r="T44" s="62"/>
      <c r="U44" s="61"/>
    </row>
    <row r="45" spans="1:21" ht="25.5" customHeight="1" x14ac:dyDescent="0.25">
      <c r="A45" s="28"/>
      <c r="B45" s="50">
        <v>39</v>
      </c>
      <c r="C45" s="51" t="s">
        <v>91</v>
      </c>
      <c r="D45" s="52">
        <v>10</v>
      </c>
      <c r="E45" s="53" t="s">
        <v>30</v>
      </c>
      <c r="F45" s="54" t="s">
        <v>68</v>
      </c>
      <c r="G45" s="55"/>
      <c r="H45" s="56">
        <f t="shared" si="3"/>
        <v>150</v>
      </c>
      <c r="I45" s="57">
        <v>15</v>
      </c>
      <c r="J45" s="163"/>
      <c r="K45" s="58">
        <f t="shared" si="6"/>
        <v>0</v>
      </c>
      <c r="L45" s="59" t="str">
        <f t="shared" si="7"/>
        <v xml:space="preserve"> </v>
      </c>
      <c r="M45" s="101"/>
      <c r="N45" s="101"/>
      <c r="O45" s="62"/>
      <c r="P45" s="62"/>
      <c r="Q45" s="102"/>
      <c r="R45" s="102"/>
      <c r="S45" s="64"/>
      <c r="T45" s="62"/>
      <c r="U45" s="61"/>
    </row>
    <row r="46" spans="1:21" ht="25.5" customHeight="1" thickBot="1" x14ac:dyDescent="0.3">
      <c r="A46" s="28"/>
      <c r="B46" s="116">
        <v>40</v>
      </c>
      <c r="C46" s="117" t="s">
        <v>92</v>
      </c>
      <c r="D46" s="118">
        <v>3</v>
      </c>
      <c r="E46" s="119" t="s">
        <v>30</v>
      </c>
      <c r="F46" s="120" t="s">
        <v>93</v>
      </c>
      <c r="G46" s="72"/>
      <c r="H46" s="121">
        <f t="shared" si="3"/>
        <v>555</v>
      </c>
      <c r="I46" s="122">
        <v>185</v>
      </c>
      <c r="J46" s="168"/>
      <c r="K46" s="123">
        <f t="shared" si="6"/>
        <v>0</v>
      </c>
      <c r="L46" s="124" t="str">
        <f t="shared" si="7"/>
        <v xml:space="preserve"> </v>
      </c>
      <c r="M46" s="125"/>
      <c r="N46" s="125"/>
      <c r="O46" s="126"/>
      <c r="P46" s="126"/>
      <c r="Q46" s="127"/>
      <c r="R46" s="127"/>
      <c r="S46" s="128"/>
      <c r="T46" s="126"/>
      <c r="U46" s="129"/>
    </row>
    <row r="47" spans="1:21" ht="25.5" customHeight="1" x14ac:dyDescent="0.25">
      <c r="A47" s="28"/>
      <c r="B47" s="91">
        <v>41</v>
      </c>
      <c r="C47" s="92" t="s">
        <v>94</v>
      </c>
      <c r="D47" s="93">
        <v>3</v>
      </c>
      <c r="E47" s="94" t="s">
        <v>36</v>
      </c>
      <c r="F47" s="95" t="s">
        <v>95</v>
      </c>
      <c r="G47" s="96" t="s">
        <v>97</v>
      </c>
      <c r="H47" s="97">
        <f t="shared" si="3"/>
        <v>285</v>
      </c>
      <c r="I47" s="98">
        <v>95</v>
      </c>
      <c r="J47" s="166"/>
      <c r="K47" s="99">
        <f t="shared" si="6"/>
        <v>0</v>
      </c>
      <c r="L47" s="100" t="str">
        <f t="shared" si="7"/>
        <v xml:space="preserve"> </v>
      </c>
      <c r="M47" s="101" t="s">
        <v>28</v>
      </c>
      <c r="N47" s="101" t="s">
        <v>97</v>
      </c>
      <c r="O47" s="62"/>
      <c r="P47" s="62"/>
      <c r="Q47" s="101" t="s">
        <v>120</v>
      </c>
      <c r="R47" s="101" t="s">
        <v>106</v>
      </c>
      <c r="S47" s="64">
        <v>21</v>
      </c>
      <c r="T47" s="62"/>
      <c r="U47" s="61" t="s">
        <v>12</v>
      </c>
    </row>
    <row r="48" spans="1:21" ht="87" customHeight="1" x14ac:dyDescent="0.25">
      <c r="A48" s="28"/>
      <c r="B48" s="50">
        <v>42</v>
      </c>
      <c r="C48" s="51" t="s">
        <v>66</v>
      </c>
      <c r="D48" s="52">
        <v>5</v>
      </c>
      <c r="E48" s="53" t="s">
        <v>36</v>
      </c>
      <c r="F48" s="54" t="s">
        <v>115</v>
      </c>
      <c r="G48" s="55"/>
      <c r="H48" s="56">
        <f t="shared" si="3"/>
        <v>750</v>
      </c>
      <c r="I48" s="57">
        <v>150</v>
      </c>
      <c r="J48" s="163"/>
      <c r="K48" s="58">
        <f t="shared" si="6"/>
        <v>0</v>
      </c>
      <c r="L48" s="59" t="str">
        <f t="shared" si="7"/>
        <v xml:space="preserve"> </v>
      </c>
      <c r="M48" s="101"/>
      <c r="N48" s="101"/>
      <c r="O48" s="62"/>
      <c r="P48" s="62"/>
      <c r="Q48" s="130"/>
      <c r="R48" s="130"/>
      <c r="S48" s="64"/>
      <c r="T48" s="62"/>
      <c r="U48" s="61"/>
    </row>
    <row r="49" spans="1:21" ht="25.5" customHeight="1" x14ac:dyDescent="0.25">
      <c r="A49" s="28"/>
      <c r="B49" s="50">
        <v>43</v>
      </c>
      <c r="C49" s="51" t="s">
        <v>49</v>
      </c>
      <c r="D49" s="52">
        <v>2</v>
      </c>
      <c r="E49" s="53" t="s">
        <v>36</v>
      </c>
      <c r="F49" s="54" t="s">
        <v>50</v>
      </c>
      <c r="G49" s="55"/>
      <c r="H49" s="56">
        <f t="shared" si="3"/>
        <v>26</v>
      </c>
      <c r="I49" s="57">
        <v>13</v>
      </c>
      <c r="J49" s="163"/>
      <c r="K49" s="58">
        <f t="shared" si="6"/>
        <v>0</v>
      </c>
      <c r="L49" s="59" t="str">
        <f t="shared" si="7"/>
        <v xml:space="preserve"> </v>
      </c>
      <c r="M49" s="101"/>
      <c r="N49" s="101"/>
      <c r="O49" s="62"/>
      <c r="P49" s="62"/>
      <c r="Q49" s="130"/>
      <c r="R49" s="130"/>
      <c r="S49" s="64"/>
      <c r="T49" s="62"/>
      <c r="U49" s="61"/>
    </row>
    <row r="50" spans="1:21" ht="25.5" customHeight="1" x14ac:dyDescent="0.25">
      <c r="A50" s="28"/>
      <c r="B50" s="50">
        <v>44</v>
      </c>
      <c r="C50" s="51" t="s">
        <v>51</v>
      </c>
      <c r="D50" s="52">
        <v>2</v>
      </c>
      <c r="E50" s="53" t="s">
        <v>36</v>
      </c>
      <c r="F50" s="54" t="s">
        <v>52</v>
      </c>
      <c r="G50" s="131"/>
      <c r="H50" s="56">
        <f t="shared" si="3"/>
        <v>18</v>
      </c>
      <c r="I50" s="57">
        <v>9</v>
      </c>
      <c r="J50" s="163"/>
      <c r="K50" s="58">
        <f t="shared" si="6"/>
        <v>0</v>
      </c>
      <c r="L50" s="59" t="str">
        <f t="shared" si="7"/>
        <v xml:space="preserve"> </v>
      </c>
      <c r="M50" s="101"/>
      <c r="N50" s="101"/>
      <c r="O50" s="62"/>
      <c r="P50" s="62"/>
      <c r="Q50" s="130"/>
      <c r="R50" s="130"/>
      <c r="S50" s="64"/>
      <c r="T50" s="62"/>
      <c r="U50" s="61"/>
    </row>
    <row r="51" spans="1:21" ht="162" customHeight="1" thickBot="1" x14ac:dyDescent="0.3">
      <c r="A51" s="28"/>
      <c r="B51" s="132">
        <v>45</v>
      </c>
      <c r="C51" s="133" t="s">
        <v>96</v>
      </c>
      <c r="D51" s="134">
        <v>1</v>
      </c>
      <c r="E51" s="135" t="s">
        <v>30</v>
      </c>
      <c r="F51" s="136" t="s">
        <v>121</v>
      </c>
      <c r="G51" s="1"/>
      <c r="H51" s="137">
        <f t="shared" si="3"/>
        <v>2599</v>
      </c>
      <c r="I51" s="138">
        <v>2599</v>
      </c>
      <c r="J51" s="169"/>
      <c r="K51" s="139">
        <f t="shared" si="6"/>
        <v>0</v>
      </c>
      <c r="L51" s="140" t="str">
        <f t="shared" si="7"/>
        <v xml:space="preserve"> </v>
      </c>
      <c r="M51" s="141"/>
      <c r="N51" s="141"/>
      <c r="O51" s="142"/>
      <c r="P51" s="142"/>
      <c r="Q51" s="143"/>
      <c r="R51" s="143"/>
      <c r="S51" s="144"/>
      <c r="T51" s="142"/>
      <c r="U51" s="145"/>
    </row>
    <row r="52" spans="1:21" ht="16.5" thickTop="1" thickBot="1" x14ac:dyDescent="0.3">
      <c r="C52" s="2"/>
      <c r="D52" s="2"/>
      <c r="E52" s="2"/>
      <c r="F52" s="2"/>
      <c r="G52" s="2"/>
      <c r="H52" s="2"/>
      <c r="K52" s="146"/>
    </row>
    <row r="53" spans="1:21" ht="60.75" customHeight="1" thickTop="1" thickBot="1" x14ac:dyDescent="0.3">
      <c r="B53" s="147" t="s">
        <v>9</v>
      </c>
      <c r="C53" s="147"/>
      <c r="D53" s="147"/>
      <c r="E53" s="147"/>
      <c r="F53" s="147"/>
      <c r="G53" s="17"/>
      <c r="H53" s="148"/>
      <c r="I53" s="149" t="s">
        <v>10</v>
      </c>
      <c r="J53" s="150" t="s">
        <v>11</v>
      </c>
      <c r="K53" s="151"/>
      <c r="L53" s="152"/>
      <c r="T53" s="26"/>
      <c r="U53" s="153"/>
    </row>
    <row r="54" spans="1:21" ht="33" customHeight="1" thickTop="1" thickBot="1" x14ac:dyDescent="0.3">
      <c r="B54" s="154" t="s">
        <v>27</v>
      </c>
      <c r="C54" s="154"/>
      <c r="D54" s="154"/>
      <c r="E54" s="154"/>
      <c r="F54" s="154"/>
      <c r="G54" s="155"/>
      <c r="H54" s="156"/>
      <c r="I54" s="157">
        <f>SUM(H7:H51)</f>
        <v>27415</v>
      </c>
      <c r="J54" s="158">
        <f>SUM(K7:K51)</f>
        <v>0</v>
      </c>
      <c r="K54" s="159"/>
      <c r="L54" s="160"/>
    </row>
    <row r="55" spans="1:21" ht="14.25" customHeight="1" thickTop="1" x14ac:dyDescent="0.25"/>
    <row r="56" spans="1:21" ht="14.25" customHeight="1" x14ac:dyDescent="0.25"/>
    <row r="57" spans="1:21" ht="14.25" customHeight="1" x14ac:dyDescent="0.25"/>
    <row r="58" spans="1:21" ht="14.25" customHeight="1" x14ac:dyDescent="0.25"/>
    <row r="59" spans="1:21" ht="14.25" customHeight="1" x14ac:dyDescent="0.25"/>
    <row r="60" spans="1:21" ht="14.25" customHeight="1" x14ac:dyDescent="0.25"/>
    <row r="61" spans="1:21" ht="14.25" customHeight="1" x14ac:dyDescent="0.25"/>
    <row r="62" spans="1:21" ht="14.25" customHeight="1" x14ac:dyDescent="0.25"/>
    <row r="63" spans="1:21" ht="14.25" customHeight="1" x14ac:dyDescent="0.25"/>
    <row r="64" spans="1:21"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sheetData>
  <sheetProtection algorithmName="SHA-512" hashValue="fuXDGpkImGmOqo0TPulqYk4DyWKiUKiWZOkjpYvHfdDDgDUSsHSmXm3BRcOfNcB1Qbc5wDVpiuY1NBu0XiBmgw==" saltValue="KrdhnaCK2M8J2DKFXx2COg==" spinCount="100000" sheet="1" objects="1" scenarios="1"/>
  <mergeCells count="46">
    <mergeCell ref="B54:F54"/>
    <mergeCell ref="J54:L54"/>
    <mergeCell ref="B53:F53"/>
    <mergeCell ref="B1:D1"/>
    <mergeCell ref="J53:L53"/>
    <mergeCell ref="J2:S3"/>
    <mergeCell ref="R7:R19"/>
    <mergeCell ref="Q7:Q19"/>
    <mergeCell ref="P7:P19"/>
    <mergeCell ref="O7:O19"/>
    <mergeCell ref="M7:M19"/>
    <mergeCell ref="M21:M39"/>
    <mergeCell ref="N21:N39"/>
    <mergeCell ref="N7:N19"/>
    <mergeCell ref="O21:O39"/>
    <mergeCell ref="P21:P39"/>
    <mergeCell ref="U21:U39"/>
    <mergeCell ref="U7:U19"/>
    <mergeCell ref="S7:S19"/>
    <mergeCell ref="T7:T19"/>
    <mergeCell ref="M40:M46"/>
    <mergeCell ref="M47:M51"/>
    <mergeCell ref="N47:N51"/>
    <mergeCell ref="N40:N46"/>
    <mergeCell ref="O47:O51"/>
    <mergeCell ref="O40:O46"/>
    <mergeCell ref="P40:P46"/>
    <mergeCell ref="P47:P51"/>
    <mergeCell ref="Q47:Q51"/>
    <mergeCell ref="Q40:Q46"/>
    <mergeCell ref="R40:R46"/>
    <mergeCell ref="R47:R51"/>
    <mergeCell ref="S47:S51"/>
    <mergeCell ref="S40:S46"/>
    <mergeCell ref="U47:U51"/>
    <mergeCell ref="U40:U46"/>
    <mergeCell ref="G7:G19"/>
    <mergeCell ref="G21:G39"/>
    <mergeCell ref="G40:G46"/>
    <mergeCell ref="G47:G50"/>
    <mergeCell ref="T40:T46"/>
    <mergeCell ref="T47:T51"/>
    <mergeCell ref="Q21:Q39"/>
    <mergeCell ref="R21:R39"/>
    <mergeCell ref="S21:S39"/>
    <mergeCell ref="T21:T39"/>
  </mergeCells>
  <conditionalFormatting sqref="B7:B51">
    <cfRule type="cellIs" dxfId="11" priority="87" operator="greaterThanOrEqual">
      <formula>1</formula>
    </cfRule>
    <cfRule type="containsBlanks" dxfId="10" priority="93">
      <formula>LEN(TRIM(B7))=0</formula>
    </cfRule>
  </conditionalFormatting>
  <conditionalFormatting sqref="D7:D51">
    <cfRule type="containsBlanks" dxfId="9" priority="26">
      <formula>LEN(TRIM(D7))=0</formula>
    </cfRule>
  </conditionalFormatting>
  <conditionalFormatting sqref="J7:J51">
    <cfRule type="notContainsBlanks" dxfId="8" priority="52">
      <formula>LEN(TRIM(J7))&gt;0</formula>
    </cfRule>
    <cfRule type="notContainsBlanks" dxfId="7" priority="53">
      <formula>LEN(TRIM(J7))&gt;0</formula>
    </cfRule>
    <cfRule type="containsBlanks" dxfId="6" priority="54">
      <formula>LEN(TRIM(J7))=0</formula>
    </cfRule>
  </conditionalFormatting>
  <conditionalFormatting sqref="L7:L51">
    <cfRule type="cellIs" dxfId="5" priority="83" operator="equal">
      <formula>"NEVYHOVUJE"</formula>
    </cfRule>
    <cfRule type="cellIs" dxfId="4" priority="84" operator="equal">
      <formula>"VYHOVUJE"</formula>
    </cfRule>
  </conditionalFormatting>
  <conditionalFormatting sqref="G7 G20:G21 G40 G47 G51">
    <cfRule type="notContainsBlanks" dxfId="3" priority="1">
      <formula>LEN(TRIM(G7))&gt;0</formula>
    </cfRule>
    <cfRule type="notContainsBlanks" dxfId="2" priority="2">
      <formula>LEN(TRIM(G7))&gt;0</formula>
    </cfRule>
    <cfRule type="notContainsBlanks" dxfId="1" priority="3">
      <formula>LEN(TRIM(G7))&gt;0</formula>
    </cfRule>
    <cfRule type="containsBlanks" dxfId="0" priority="4">
      <formula>LEN(TRIM(G7))=0</formula>
    </cfRule>
  </conditionalFormatting>
  <dataValidations count="2">
    <dataValidation type="list" showInputMessage="1" showErrorMessage="1" sqref="N7" xr:uid="{00000000-0002-0000-0000-000000000000}">
      <formula1>"ANO,NE"</formula1>
    </dataValidation>
    <dataValidation type="list" showInputMessage="1" showErrorMessage="1" sqref="E7:E51" xr:uid="{B35C2096-3723-4A88-BBB5-3DA5260712AA}">
      <formula1>"ks,bal,sada,"</formula1>
    </dataValidation>
  </dataValidations>
  <pageMargins left="0.19685039370078741" right="0.19685039370078741" top="0.15748031496062992" bottom="0.19685039370078741" header="0.15748031496062992" footer="0.19685039370078741"/>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2023-12-04T08:11:47Z</cp:lastPrinted>
  <dcterms:created xsi:type="dcterms:W3CDTF">2014-03-05T12:43:32Z</dcterms:created>
  <dcterms:modified xsi:type="dcterms:W3CDTF">2023-12-04T08:58:07Z</dcterms:modified>
</cp:coreProperties>
</file>