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  <extLst/>
</workbook>
</file>

<file path=xl/sharedStrings.xml><?xml version="1.0" encoding="utf-8"?>
<sst xmlns="http://schemas.openxmlformats.org/spreadsheetml/2006/main" count="42" uniqueCount="41">
  <si>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</si>
  <si>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</si>
  <si>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</si>
  <si>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</si>
  <si>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</si>
  <si>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</si>
  <si>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</si>
  <si>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</si>
  <si>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</si>
  <si>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</si>
  <si>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</si>
  <si>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48820000-2 - Servery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</si>
  <si>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</si>
  <si>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</si>
  <si>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</si>
  <si>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</si>
  <si>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</si>
  <si>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</si>
  <si>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</si>
  <si>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</si>
  <si>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</si>
  <si>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</si>
  <si>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</si>
  <si>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</si>
  <si>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</si>
  <si>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</si>
  <si>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</si>
  <si>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</si>
  <si>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</si>
  <si>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</si>
  <si>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Samostatná faktura</t>
  </si>
  <si>
    <t xml:space="preserve">Příloha č. 2 Kupní smlouvy - technická specifikace
Výpočetní technika (III.) 153 - 2023 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</si>
  <si>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</si>
  <si>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</si>
  <si>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Server</t>
  </si>
  <si>
    <t xml:space="preserve">Národní plán obnovy pro oblast vysokých škol pro roky 2022–2024
Registrační číslo projektu:  NPO_ZČU_MSMT-16584/2022
Specifický cíl B: Tvorba nových progresivních studijních programů </t>
  </si>
  <si>
    <t>Ing. Pavel Hájek, Ph.D.,
Tel.: 37763 9208,
735 713 955,
E-mail: gorin@kgm.zcu.cz</t>
  </si>
  <si>
    <t>Technická 8, 
301 00 Plzeň, 
Fakulta aplikovaných věd - NTIS,
místnost UN 635</t>
  </si>
  <si>
    <t>Záruka min. 3 roky NBD s opravou na místě.</t>
  </si>
  <si>
    <r>
      <rPr>
        <b/>
        <u val="single"/>
        <sz val="11"/>
        <color theme="1"/>
        <rFont val="Calibri"/>
        <family val="2"/>
        <scheme val="minor"/>
      </rPr>
      <t xml:space="preserve">Specifikace serveru (minimální požadovaná hodnota):
</t>
    </r>
    <r>
      <rPr>
        <sz val="11"/>
        <color theme="1"/>
        <rFont val="Calibri"/>
        <family val="2"/>
        <scheme val="minor"/>
      </rPr>
      <t xml:space="preserve">
Dodaný HW musí být nový - nesmí se jednat o použité či repasované produkty, a dohledatelný na webech výrobce (stránky supportu). 
HW musí být dodán vcelku a smontovaný.
</t>
    </r>
    <r>
      <rPr>
        <b/>
        <sz val="11"/>
        <color theme="1"/>
        <rFont val="Calibri"/>
        <family val="2"/>
        <scheme val="minor"/>
      </rPr>
      <t>Provedení</t>
    </r>
    <r>
      <rPr>
        <sz val="11"/>
        <color theme="1"/>
        <rFont val="Calibri"/>
        <family val="2"/>
        <scheme val="minor"/>
      </rPr>
      <t xml:space="preserve">: Určené pro montáž do skříně Rack, dodání včetně výsuvných ližin.
</t>
    </r>
    <r>
      <rPr>
        <b/>
        <sz val="11"/>
        <color theme="1"/>
        <rFont val="Calibri"/>
        <family val="2"/>
        <scheme val="minor"/>
      </rPr>
      <t>Prostorové nároky</t>
    </r>
    <r>
      <rPr>
        <sz val="11"/>
        <color theme="1"/>
        <rFont val="Calibri"/>
        <family val="2"/>
        <scheme val="minor"/>
      </rPr>
      <t xml:space="preserve">: Max. 1U a hloubka max. 850 mm.
HW RAID řadič, podpora min. RAID 0/1/5/10/50.
Skříň nesmí být plombovaná.
</t>
    </r>
    <r>
      <rPr>
        <b/>
        <sz val="11"/>
        <color theme="1"/>
        <rFont val="Calibri"/>
        <family val="2"/>
        <scheme val="minor"/>
      </rPr>
      <t>CPU:</t>
    </r>
    <r>
      <rPr>
        <sz val="11"/>
        <color theme="1"/>
        <rFont val="Calibri"/>
        <family val="2"/>
        <scheme val="minor"/>
      </rPr>
      <t xml:space="preserve">
- Požadovaná architektura je x86_64 (amd64) s podporou HW virtualizace
- Min. 1 socket, CPU min. 16 jader/ 32 vláken
- L3 cache min. 64 MB
- Počet paměťových řadičů na jednom CPU min. 8
- Požadovaný výkon serveru dle výsledků testů PassMark - CPU Mark: min. hodnota 29 000 a min. hodnota single thread 1 800
</t>
    </r>
    <r>
      <rPr>
        <b/>
        <sz val="11"/>
        <color theme="1"/>
        <rFont val="Calibri"/>
        <family val="2"/>
        <scheme val="minor"/>
      </rPr>
      <t xml:space="preserve">
RAM:</t>
    </r>
    <r>
      <rPr>
        <sz val="11"/>
        <color theme="1"/>
        <rFont val="Calibri"/>
        <family val="2"/>
        <scheme val="minor"/>
      </rPr>
      <t xml:space="preserve">
- Min. 16 slotů pro paměťové moduly
- Možné budoucí rozšíření min. až 4096 GB (výměna stávající RAM…)
- Osazeno min. 16x 32GB DDR4 RAM 3200MHz s podporou ECC
</t>
    </r>
    <r>
      <rPr>
        <b/>
        <sz val="11"/>
        <color theme="1"/>
        <rFont val="Calibri"/>
        <family val="2"/>
        <scheme val="minor"/>
      </rPr>
      <t xml:space="preserve">
HDD/SSD:</t>
    </r>
    <r>
      <rPr>
        <sz val="11"/>
        <color theme="1"/>
        <rFont val="Calibri"/>
        <family val="2"/>
        <scheme val="minor"/>
      </rPr>
      <t xml:space="preserve">
- Možno osadit až 4 ks hot swap HDD o velikost 2,5“/3,5“
- Min. 4x HDD SAS (12Gb/s), min. velikost každého 2400 GB, min. 256 MB cache a 10000 RPM
- Všechny pevné disky budou umístěny v hot swap pozicích
</t>
    </r>
    <r>
      <rPr>
        <b/>
        <sz val="11"/>
        <color theme="1"/>
        <rFont val="Calibri"/>
        <family val="2"/>
        <scheme val="minor"/>
      </rPr>
      <t xml:space="preserve">
Sloty, porty:</t>
    </r>
    <r>
      <rPr>
        <sz val="11"/>
        <color theme="1"/>
        <rFont val="Calibri"/>
        <family val="2"/>
        <scheme val="minor"/>
      </rPr>
      <t xml:space="preserve">
- Min. 2x zadní port USB 3.2 Gen1
- Min. 1x zadní port VGA
- Min. 1x zadní port COM
- Min. 2x 1GbE Ethernet (RJ45)
- Min. 2x 10GbE SFP+ s podporou SR-IOV, 802.1Q, Jumbo Frames, IPv4, IPv6
</t>
    </r>
    <r>
      <rPr>
        <b/>
        <sz val="11"/>
        <color theme="1"/>
        <rFont val="Calibri"/>
        <family val="2"/>
        <scheme val="minor"/>
      </rPr>
      <t xml:space="preserve">
Napájení:</t>
    </r>
    <r>
      <rPr>
        <sz val="11"/>
        <color theme="1"/>
        <rFont val="Calibri"/>
        <family val="2"/>
        <scheme val="minor"/>
      </rPr>
      <t xml:space="preserve">
- Redundantní napájení minimálně N+1 (výpadek jednoho zdroje nezpůsobí výpadek serveru), zdroje vyměnitelné za běhu systému
- Min. 800 W každý
- Certifikace zdrojů 80 PLUS Platinum nebo vyšší
</t>
    </r>
    <r>
      <rPr>
        <b/>
        <sz val="11"/>
        <color theme="1"/>
        <rFont val="Calibri"/>
        <family val="2"/>
        <scheme val="minor"/>
      </rPr>
      <t xml:space="preserve">
OS:</t>
    </r>
    <r>
      <rPr>
        <sz val="11"/>
        <color theme="1"/>
        <rFont val="Calibri"/>
        <family val="2"/>
        <scheme val="minor"/>
      </rPr>
      <t xml:space="preserve">
- Trvalá licence bez časového omezení užívání Microsoft Windows Server 2022 Datacenter CZ + 5 User CAL + Remote Desktop Services 5 User CAL (EDU)
- Všechny požadované licence musí být zahrnuty v ceně
</t>
    </r>
    <r>
      <rPr>
        <b/>
        <sz val="11"/>
        <color theme="1"/>
        <rFont val="Calibri"/>
        <family val="2"/>
        <scheme val="minor"/>
      </rPr>
      <t xml:space="preserve">
Vzdálená správa:</t>
    </r>
    <r>
      <rPr>
        <sz val="11"/>
        <color theme="1"/>
        <rFont val="Calibri"/>
        <family val="2"/>
        <scheme val="minor"/>
      </rPr>
      <t xml:space="preserve">
- Nezávislý HW management (out-of-band)
- KVM-over-LAN s dedikovaným ethernet portem (RJ45)
- Vyžadováno vzdálené ovládání vypnutí/zapnutí/reset
</t>
    </r>
    <r>
      <rPr>
        <b/>
        <sz val="11"/>
        <color theme="1"/>
        <rFont val="Calibri"/>
        <family val="2"/>
        <scheme val="minor"/>
      </rPr>
      <t xml:space="preserve">
Záruka: </t>
    </r>
    <r>
      <rPr>
        <sz val="11"/>
        <color theme="1"/>
        <rFont val="Calibri"/>
        <family val="2"/>
        <scheme val="minor"/>
      </rPr>
      <t>Min. 3 roky NBD.
Možnost aktualizace SW serveru (včetně firmware) i po uplynutí záruční doby.</t>
    </r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</si>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</sst>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12" xfId="0" applyFont="1" applyFill="1" applyBorder="1" applyAlignment="1">
      <alignment horizontal="left" vertical="center" wrapText="1" indent="1"/>
    </xf>
    <xf numFmtId="0" fontId="0" fillId="5" borderId="13" xfId="0" applyFont="1" applyFill="1" applyBorder="1" applyAlignment="1">
      <alignment horizontal="left" vertical="center" wrapText="1" indent="1"/>
    </xf>
    <xf numFmtId="3" fontId="0" fillId="4" borderId="14" xfId="0" applyNumberFormat="1" applyFill="1" applyBorder="1" applyAlignment="1">
      <alignment horizontal="center" vertical="center" wrapText="1"/>
    </xf>
    <xf numFmtId="3" fontId="0" fillId="4" borderId="15" xfId="0" applyNumberForma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3" fontId="0" fillId="6" borderId="12" xfId="0" applyNumberFormat="1" applyFill="1" applyBorder="1" applyAlignment="1">
      <alignment horizontal="center" vertical="center" wrapText="1"/>
    </xf>
    <xf numFmtId="3" fontId="0" fillId="6" borderId="13" xfId="0" applyNumberForma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0" fillId="0" borderId="13" xfId="0" applyNumberFormat="1" applyBorder="1" applyAlignment="1">
      <alignment horizontal="right" vertical="center" indent="1"/>
    </xf>
    <xf numFmtId="164" fontId="0" fillId="6" borderId="12" xfId="0" applyNumberFormat="1" applyFill="1" applyBorder="1" applyAlignment="1">
      <alignment horizontal="right" vertical="center" indent="1"/>
    </xf>
    <xf numFmtId="164" fontId="0" fillId="6" borderId="13" xfId="0" applyNumberForma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164" fontId="6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3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44" zoomScaleNormal="44" workbookViewId="0" topLeftCell="A1">
      <selection activeCell="G7" sqref="G7:G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57421875" style="1" customWidth="1"/>
    <col min="4" max="4" width="12.28125" style="2" customWidth="1"/>
    <col min="5" max="5" width="10.57421875" style="3" customWidth="1"/>
    <col min="6" max="6" width="161.8515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140625" style="1" customWidth="1"/>
    <col min="11" max="11" width="61.140625" style="0" customWidth="1"/>
    <col min="12" max="12" width="31.57421875" style="0" customWidth="1"/>
    <col min="13" max="13" width="30.7109375" style="0" customWidth="1"/>
    <col min="14" max="14" width="37.421875" style="4" customWidth="1"/>
    <col min="15" max="15" width="28.42187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1.421875" style="5" customWidth="1"/>
  </cols>
  <sheetData>
    <row r="1" spans="2:22" ht="40.9" customHeight="1">
      <c r="B1" s="53" t="s">
        <v>31</v>
      </c>
      <c r="C1" s="54"/>
      <c r="D1" s="54"/>
      <c r="E1"/>
      <c r="G1" s="41"/>
      <c r="V1"/>
    </row>
    <row r="2" spans="3:22" ht="25.5" customHeight="1">
      <c r="C2"/>
      <c r="D2" s="9"/>
      <c r="E2" s="10"/>
      <c r="G2" s="57"/>
      <c r="H2" s="58"/>
      <c r="I2" s="58"/>
      <c r="J2" s="58"/>
      <c r="K2" s="58"/>
      <c r="L2" s="58"/>
      <c r="M2" s="58"/>
      <c r="N2" s="58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43"/>
      <c r="E3" s="43"/>
      <c r="F3" s="43"/>
      <c r="G3" s="58"/>
      <c r="H3" s="58"/>
      <c r="I3" s="58"/>
      <c r="J3" s="58"/>
      <c r="K3" s="58"/>
      <c r="L3" s="58"/>
      <c r="M3" s="58"/>
      <c r="N3" s="58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43"/>
      <c r="E4" s="43"/>
      <c r="F4" s="43"/>
      <c r="G4" s="43"/>
      <c r="H4" s="4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55" t="s">
        <v>2</v>
      </c>
      <c r="H5" s="56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33</v>
      </c>
      <c r="L6" s="34" t="s">
        <v>17</v>
      </c>
      <c r="M6" s="35" t="s">
        <v>18</v>
      </c>
      <c r="N6" s="34" t="s">
        <v>19</v>
      </c>
      <c r="O6" s="32" t="s">
        <v>28</v>
      </c>
      <c r="P6" s="34" t="s">
        <v>20</v>
      </c>
      <c r="Q6" s="32" t="s">
        <v>5</v>
      </c>
      <c r="R6" s="36" t="s">
        <v>6</v>
      </c>
      <c r="S6" s="42" t="s">
        <v>7</v>
      </c>
      <c r="T6" s="42" t="s">
        <v>8</v>
      </c>
      <c r="U6" s="34" t="s">
        <v>21</v>
      </c>
      <c r="V6" s="34" t="s">
        <v>22</v>
      </c>
    </row>
    <row r="7" spans="1:22" ht="409.6" customHeight="1" thickTop="1">
      <c r="A7" s="20"/>
      <c r="B7" s="61">
        <v>1</v>
      </c>
      <c r="C7" s="63" t="s">
        <v>34</v>
      </c>
      <c r="D7" s="65">
        <v>1</v>
      </c>
      <c r="E7" s="67" t="s">
        <v>29</v>
      </c>
      <c r="F7" s="59" t="s">
        <v>39</v>
      </c>
      <c r="G7" s="93"/>
      <c r="H7" s="69" t="s">
        <v>40</v>
      </c>
      <c r="I7" s="71" t="s">
        <v>30</v>
      </c>
      <c r="J7" s="71" t="s">
        <v>32</v>
      </c>
      <c r="K7" s="73" t="s">
        <v>35</v>
      </c>
      <c r="L7" s="75" t="s">
        <v>38</v>
      </c>
      <c r="M7" s="77" t="s">
        <v>36</v>
      </c>
      <c r="N7" s="77" t="s">
        <v>37</v>
      </c>
      <c r="O7" s="79">
        <v>70</v>
      </c>
      <c r="P7" s="81">
        <f>D7*Q7</f>
        <v>200000</v>
      </c>
      <c r="Q7" s="83">
        <v>200000</v>
      </c>
      <c r="R7" s="95"/>
      <c r="S7" s="85">
        <f>D7*R7</f>
        <v>0</v>
      </c>
      <c r="T7" s="87" t="str">
        <f aca="true" t="shared" si="0" ref="T7">IF(ISNUMBER(R7),IF(R7&gt;Q7,"NEVYHOVUJE","VYHOVUJE")," ")</f>
        <v xml:space="preserve"> </v>
      </c>
      <c r="U7" s="91"/>
      <c r="V7" s="89" t="s">
        <v>11</v>
      </c>
    </row>
    <row r="8" spans="1:22" ht="408.75" customHeight="1" thickBot="1">
      <c r="A8" s="20"/>
      <c r="B8" s="62"/>
      <c r="C8" s="64"/>
      <c r="D8" s="66"/>
      <c r="E8" s="68"/>
      <c r="F8" s="60"/>
      <c r="G8" s="94"/>
      <c r="H8" s="70"/>
      <c r="I8" s="72"/>
      <c r="J8" s="72"/>
      <c r="K8" s="74"/>
      <c r="L8" s="76"/>
      <c r="M8" s="78"/>
      <c r="N8" s="78"/>
      <c r="O8" s="80"/>
      <c r="P8" s="82"/>
      <c r="Q8" s="84"/>
      <c r="R8" s="96"/>
      <c r="S8" s="86"/>
      <c r="T8" s="88"/>
      <c r="U8" s="92"/>
      <c r="V8" s="90"/>
    </row>
    <row r="9" spans="3:16" ht="17.45" customHeight="1" thickBot="1" thickTop="1">
      <c r="C9"/>
      <c r="D9"/>
      <c r="E9"/>
      <c r="F9"/>
      <c r="G9"/>
      <c r="H9"/>
      <c r="I9"/>
      <c r="J9"/>
      <c r="N9"/>
      <c r="O9"/>
      <c r="P9"/>
    </row>
    <row r="10" spans="2:22" ht="51.75" customHeight="1" thickBot="1" thickTop="1">
      <c r="B10" s="51" t="s">
        <v>27</v>
      </c>
      <c r="C10" s="51"/>
      <c r="D10" s="51"/>
      <c r="E10" s="51"/>
      <c r="F10" s="51"/>
      <c r="G10" s="51"/>
      <c r="H10" s="40"/>
      <c r="I10" s="40"/>
      <c r="J10" s="21"/>
      <c r="K10" s="21"/>
      <c r="L10" s="6"/>
      <c r="M10" s="6"/>
      <c r="N10" s="6"/>
      <c r="O10" s="22"/>
      <c r="P10" s="22"/>
      <c r="Q10" s="23" t="s">
        <v>9</v>
      </c>
      <c r="R10" s="48" t="s">
        <v>10</v>
      </c>
      <c r="S10" s="49"/>
      <c r="T10" s="50"/>
      <c r="U10" s="24"/>
      <c r="V10" s="25"/>
    </row>
    <row r="11" spans="2:20" ht="50.45" customHeight="1" thickBot="1" thickTop="1">
      <c r="B11" s="52" t="s">
        <v>25</v>
      </c>
      <c r="C11" s="52"/>
      <c r="D11" s="52"/>
      <c r="E11" s="52"/>
      <c r="F11" s="52"/>
      <c r="G11" s="52"/>
      <c r="H11" s="52"/>
      <c r="I11" s="26"/>
      <c r="L11" s="9"/>
      <c r="M11" s="9"/>
      <c r="N11" s="9"/>
      <c r="O11" s="27"/>
      <c r="P11" s="27"/>
      <c r="Q11" s="28">
        <f>SUM(P7:P7)</f>
        <v>200000</v>
      </c>
      <c r="R11" s="45">
        <f>SUM(S7:S7)</f>
        <v>0</v>
      </c>
      <c r="S11" s="46"/>
      <c r="T11" s="47"/>
    </row>
    <row r="12" spans="2:19" ht="15.75" thickTop="1">
      <c r="B12" s="44" t="s">
        <v>26</v>
      </c>
      <c r="C12" s="44"/>
      <c r="D12" s="44"/>
      <c r="E12" s="44"/>
      <c r="F12" s="44"/>
      <c r="G12" s="44"/>
      <c r="H12" s="43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43"/>
      <c r="H13" s="43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43"/>
      <c r="H14" s="43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43"/>
      <c r="H15" s="43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3:19" ht="19.9" customHeight="1">
      <c r="C16" s="21"/>
      <c r="D16" s="29"/>
      <c r="E16" s="21"/>
      <c r="F16" s="21"/>
      <c r="G16" s="43"/>
      <c r="H16" s="43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8:19" ht="19.9" customHeight="1">
      <c r="H17" s="30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43"/>
      <c r="H18" s="43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43"/>
      <c r="H19" s="43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43"/>
      <c r="H20" s="43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43"/>
      <c r="H21" s="43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43"/>
      <c r="H22" s="43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43"/>
      <c r="H23" s="43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43"/>
      <c r="H24" s="43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43"/>
      <c r="H25" s="43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43"/>
      <c r="H26" s="43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43"/>
      <c r="H27" s="43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43"/>
      <c r="H28" s="43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43"/>
      <c r="H29" s="43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43"/>
      <c r="H30" s="43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43"/>
      <c r="H31" s="43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43"/>
      <c r="H32" s="43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43"/>
      <c r="H33" s="43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43"/>
      <c r="H34" s="43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43"/>
      <c r="H35" s="43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43"/>
      <c r="H36" s="43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43"/>
      <c r="H37" s="43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43"/>
      <c r="H38" s="43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43"/>
      <c r="H39" s="43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43"/>
      <c r="H40" s="43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43"/>
      <c r="H41" s="43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43"/>
      <c r="H42" s="43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43"/>
      <c r="H43" s="43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43"/>
      <c r="H44" s="43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43"/>
      <c r="H45" s="43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43"/>
      <c r="H46" s="43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43"/>
      <c r="H47" s="43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43"/>
      <c r="H48" s="43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43"/>
      <c r="H49" s="43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43"/>
      <c r="H50" s="43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43"/>
      <c r="H51" s="43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43"/>
      <c r="H52" s="43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43"/>
      <c r="H53" s="43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43"/>
      <c r="H54" s="43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43"/>
      <c r="H55" s="43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43"/>
      <c r="H56" s="43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43"/>
      <c r="H57" s="43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43"/>
      <c r="H58" s="43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43"/>
      <c r="H59" s="43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43"/>
      <c r="H60" s="43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43"/>
      <c r="H61" s="43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43"/>
      <c r="H62" s="43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43"/>
      <c r="H63" s="43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43"/>
      <c r="H64" s="43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43"/>
      <c r="H65" s="43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43"/>
      <c r="H66" s="43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43"/>
      <c r="H67" s="43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43"/>
      <c r="H68" s="43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43"/>
      <c r="H69" s="43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43"/>
      <c r="H70" s="43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43"/>
      <c r="H71" s="43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43"/>
      <c r="H72" s="43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43"/>
      <c r="H73" s="43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43"/>
      <c r="H74" s="43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43"/>
      <c r="H75" s="43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43"/>
      <c r="H76" s="43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43"/>
      <c r="H77" s="43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43"/>
      <c r="H78" s="43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43"/>
      <c r="H79" s="43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43"/>
      <c r="H80" s="43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43"/>
      <c r="H81" s="43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43"/>
      <c r="H82" s="43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43"/>
      <c r="H83" s="43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43"/>
      <c r="H84" s="43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43"/>
      <c r="H85" s="43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43"/>
      <c r="H86" s="43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43"/>
      <c r="H87" s="43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43"/>
      <c r="H88" s="43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43"/>
      <c r="H89" s="43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43"/>
      <c r="H90" s="43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43"/>
      <c r="H91" s="43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43"/>
      <c r="H92" s="43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43"/>
      <c r="H93" s="43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43"/>
      <c r="H94" s="43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43"/>
      <c r="H95" s="43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43"/>
      <c r="H96" s="43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6" ht="19.9" customHeight="1">
      <c r="C97" s="21"/>
      <c r="D97" s="29"/>
      <c r="E97" s="21"/>
      <c r="F97" s="21"/>
      <c r="G97" s="43"/>
      <c r="H97" s="43"/>
      <c r="I97" s="11"/>
      <c r="J97" s="11"/>
      <c r="K97" s="11"/>
      <c r="L97" s="11"/>
      <c r="M97" s="11"/>
      <c r="N97" s="5"/>
      <c r="O97" s="5"/>
      <c r="P97" s="5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</sheetData>
  <sheetProtection algorithmName="SHA-512" hashValue="i2SL1PZbUPmeO2AbljxWqEOfzObEd47OnQDeZqPwRpCBvFmZqcee1tTDCG98JWyRm6r0UInFZW8CwbQ+lZFerw==" saltValue="YG8Wy/fMjbE5Ibh2gm6AFQ==" spinCount="100000" sheet="1" objects="1" scenarios="1"/>
  <mergeCells count="29">
    <mergeCell ref="S7:S8"/>
    <mergeCell ref="T7:T8"/>
    <mergeCell ref="V7:V8"/>
    <mergeCell ref="U7:U8"/>
    <mergeCell ref="N7:N8"/>
    <mergeCell ref="O7:O8"/>
    <mergeCell ref="P7:P8"/>
    <mergeCell ref="Q7:Q8"/>
    <mergeCell ref="R7:R8"/>
    <mergeCell ref="B1:D1"/>
    <mergeCell ref="G5:H5"/>
    <mergeCell ref="G2:N3"/>
    <mergeCell ref="F7:F8"/>
    <mergeCell ref="B7:B8"/>
    <mergeCell ref="C7:C8"/>
    <mergeCell ref="D7:D8"/>
    <mergeCell ref="E7:E8"/>
    <mergeCell ref="G7:G8"/>
    <mergeCell ref="H7:H8"/>
    <mergeCell ref="I7:I8"/>
    <mergeCell ref="J7:J8"/>
    <mergeCell ref="K7:K8"/>
    <mergeCell ref="L7:L8"/>
    <mergeCell ref="M7:M8"/>
    <mergeCell ref="B12:G12"/>
    <mergeCell ref="R11:T11"/>
    <mergeCell ref="R10:T10"/>
    <mergeCell ref="B10:G10"/>
    <mergeCell ref="B11:H11"/>
  </mergeCells>
  <conditionalFormatting sqref="B7 D7">
    <cfRule type="containsBlanks" priority="96" dxfId="7">
      <formula>LEN(TRIM(B7))=0</formula>
    </cfRule>
  </conditionalFormatting>
  <conditionalFormatting sqref="B7">
    <cfRule type="cellIs" priority="93" dxfId="6" operator="greaterThanOrEqual">
      <formula>1</formula>
    </cfRule>
  </conditionalFormatting>
  <conditionalFormatting sqref="G7:H7 R7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7">
    <cfRule type="notContainsBlanks" priority="69" dxfId="2">
      <formula>LEN(TRIM(G7))&gt;0</formula>
    </cfRule>
  </conditionalFormatting>
  <conditionalFormatting sqref="T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E7">
      <formula1>"ks,bal,sada,m,"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2023-11-23T11:57:55Z</cp:lastPrinted>
  <dcterms:created xsi:type="dcterms:W3CDTF">2014-03-05T12:43:32Z</dcterms:created>
  <dcterms:modified xsi:type="dcterms:W3CDTF">2023-12-01T13:35:20Z</dcterms:modified>
  <cp:category/>
  <cp:version/>
  <cp:contentType/>
  <cp:contentStatus/>
  <cp:revision>3</cp:revision>
</cp:coreProperties>
</file>