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3600" windowWidth="29040" windowHeight="15840" activeTab="0"/>
  </bookViews>
  <sheets>
    <sheet name="Tonery" sheetId="1" r:id="rId1"/>
  </sheets>
  <definedNames>
    <definedName name="_xlnm.Print_Area" localSheetId="0">'Tonery'!$B$1:$V$11</definedName>
  </definedNames>
  <calcPr calcId="191029"/>
  <extLst/>
</workbook>
</file>

<file path=xl/sharedStrings.xml><?xml version="1.0" encoding="utf-8"?>
<sst xmlns="http://schemas.openxmlformats.org/spreadsheetml/2006/main" count="43" uniqueCount="40">
  <si>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</si>
  <si>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</si>
  <si>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</si>
  <si>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</si>
  <si>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</si>
  <si>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</si>
  <si>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</si>
  <si>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</si>
  <si>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</si>
  <si>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</si>
  <si>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</si>
  <si>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</si>
  <si>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</si>
  <si>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377 631 332.</t>
  </si>
  <si>
    <t>30125000-1 - Části a příslušenství fotokopírovacích strojů</t>
  </si>
  <si>
    <t>Požadavek na předložení certifikátu STMC</t>
  </si>
  <si>
    <t>Název</t>
  </si>
  <si>
    <t>Měrná jednotka [MJ]</t>
  </si>
  <si>
    <t>Popis</t>
  </si>
  <si>
    <t>Fakturace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</si>
  <si>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</si>
  <si>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</si>
  <si>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</si>
  <si>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</si>
  <si>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</si>
  <si>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Maximální cena za jednotlivé položky 
 v Kč BEZ DPH</t>
  </si>
  <si>
    <t xml:space="preserve">POZNÁMKA </t>
  </si>
  <si>
    <t>CPV - výběr
TONERY</t>
  </si>
  <si>
    <t>ANO</t>
  </si>
  <si>
    <t>Pokud financováno z projektových prostředků, pak ŘEŠITEL uvede: NÁZEV A ČÍSLO DOTAČNÍHO PROJEKTU</t>
  </si>
  <si>
    <t>Příloha č. 2 Kupní smlouvy - technická specifikace
Tonery (II.) 059 - 2023 (kompatibilní)</t>
  </si>
  <si>
    <t>Fotoválec do tiskárny Lexmark MS 415 dn</t>
  </si>
  <si>
    <t>ks</t>
  </si>
  <si>
    <t>Samostatná faktura</t>
  </si>
  <si>
    <t>NE</t>
  </si>
  <si>
    <t>EO - Václava Vlková,
Tel.: 37763 1146</t>
  </si>
  <si>
    <t>Univerzitní 8,
301 00 Plzeň,
Rektorát - Ekonomický odbor, 
místnost UR 221</t>
  </si>
  <si>
    <t>Toner do tiskárny Lexmark MS 415dn</t>
  </si>
  <si>
    <t>Originální, nebo kompatibilní toner splňující podmínky certifikátu STMC.
Minimální výtěžnost při 5% pokrytí 10 000 stran.</t>
  </si>
  <si>
    <t>Originální, nebo kompatibilní válec splňující podmínky certifikátu STMC. Minimální výtěžnost při 5% pokrytí 60 000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</si>
</sst>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5" xfId="0" applyBorder="1"/>
    <xf numFmtId="3" fontId="0" fillId="3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right" vertical="center" indent="1"/>
    </xf>
    <xf numFmtId="49" fontId="1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3"/>
  <sheetViews>
    <sheetView tabSelected="1" workbookViewId="0" topLeftCell="C1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8.8515625" style="1" customWidth="1"/>
    <col min="4" max="4" width="9.7109375" style="2" bestFit="1" customWidth="1"/>
    <col min="5" max="5" width="9.00390625" style="3" bestFit="1" customWidth="1"/>
    <col min="6" max="6" width="73.57421875" style="1" customWidth="1"/>
    <col min="7" max="7" width="29.57421875" style="1" bestFit="1" customWidth="1"/>
    <col min="8" max="8" width="22.00390625" style="1" customWidth="1"/>
    <col min="9" max="9" width="20.57421875" style="1" bestFit="1" customWidth="1"/>
    <col min="10" max="10" width="19.00390625" style="1" customWidth="1"/>
    <col min="11" max="11" width="27.28125" style="0" hidden="1" customWidth="1"/>
    <col min="12" max="12" width="21.00390625" style="0" hidden="1" customWidth="1"/>
    <col min="13" max="13" width="30.421875" style="0" customWidth="1"/>
    <col min="14" max="14" width="35.28125" style="0" customWidth="1"/>
    <col min="15" max="15" width="25.7109375" style="1" customWidth="1"/>
    <col min="16" max="16" width="15.140625" style="1" hidden="1" customWidth="1"/>
    <col min="17" max="17" width="20.7109375" style="0" bestFit="1" customWidth="1"/>
    <col min="18" max="18" width="23.7109375" style="0" customWidth="1"/>
    <col min="19" max="19" width="20.7109375" style="0" bestFit="1" customWidth="1"/>
    <col min="20" max="20" width="19.7109375" style="0" bestFit="1" customWidth="1"/>
    <col min="21" max="21" width="14.421875" style="0" hidden="1" customWidth="1"/>
    <col min="22" max="22" width="40.421875" style="4" customWidth="1"/>
  </cols>
  <sheetData>
    <row r="1" spans="2:7" ht="42" customHeight="1">
      <c r="B1" s="70" t="s">
        <v>30</v>
      </c>
      <c r="C1" s="71"/>
      <c r="D1" s="34"/>
      <c r="E1" s="35"/>
      <c r="G1" s="56"/>
    </row>
    <row r="2" spans="2:22" ht="21.75" customHeight="1">
      <c r="B2" s="9"/>
      <c r="C2"/>
      <c r="D2" s="9"/>
      <c r="E2" s="10"/>
      <c r="F2" s="5"/>
      <c r="G2" s="77"/>
      <c r="H2" s="78"/>
      <c r="I2" s="78"/>
      <c r="J2" s="78"/>
      <c r="K2" s="78"/>
      <c r="L2" s="78"/>
      <c r="M2" s="78"/>
      <c r="N2" s="78"/>
      <c r="O2" s="78"/>
      <c r="P2" s="5"/>
      <c r="Q2" s="6"/>
      <c r="R2" s="6"/>
      <c r="T2" s="6"/>
      <c r="U2" s="7"/>
      <c r="V2" s="8"/>
    </row>
    <row r="3" spans="2:20" ht="15.75" customHeight="1">
      <c r="B3" s="14"/>
      <c r="C3" s="12" t="s">
        <v>0</v>
      </c>
      <c r="D3" s="13"/>
      <c r="E3" s="13"/>
      <c r="F3" s="13"/>
      <c r="G3" s="78"/>
      <c r="H3" s="78"/>
      <c r="I3" s="78"/>
      <c r="J3" s="78"/>
      <c r="K3" s="78"/>
      <c r="L3" s="78"/>
      <c r="M3" s="78"/>
      <c r="N3" s="78"/>
      <c r="O3" s="78"/>
      <c r="P3" s="36"/>
      <c r="Q3" s="36"/>
      <c r="R3" s="36"/>
      <c r="S3" s="36"/>
      <c r="T3" s="36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6"/>
      <c r="J4" s="6"/>
      <c r="K4" s="6"/>
      <c r="L4" s="6"/>
      <c r="M4" s="6"/>
      <c r="N4" s="6"/>
      <c r="O4" s="5"/>
      <c r="P4" s="5"/>
      <c r="Q4" s="6"/>
      <c r="R4" s="6"/>
      <c r="T4" s="6"/>
    </row>
    <row r="5" spans="2:22" ht="34.5" customHeight="1" thickBot="1">
      <c r="B5" s="17"/>
      <c r="C5" s="18"/>
      <c r="D5" s="19"/>
      <c r="E5" s="19"/>
      <c r="F5" s="5"/>
      <c r="G5" s="20" t="s">
        <v>2</v>
      </c>
      <c r="H5" s="5"/>
      <c r="I5" s="5"/>
      <c r="J5"/>
      <c r="N5" s="21"/>
      <c r="O5" s="21"/>
      <c r="P5"/>
      <c r="R5" s="20" t="s">
        <v>2</v>
      </c>
      <c r="U5" s="11"/>
      <c r="V5"/>
    </row>
    <row r="6" spans="2:22" ht="66.75" customHeight="1" thickBot="1" thickTop="1">
      <c r="B6" s="22" t="s">
        <v>3</v>
      </c>
      <c r="C6" s="23" t="s">
        <v>16</v>
      </c>
      <c r="D6" s="23" t="s">
        <v>4</v>
      </c>
      <c r="E6" s="23" t="s">
        <v>17</v>
      </c>
      <c r="F6" s="23" t="s">
        <v>18</v>
      </c>
      <c r="G6" s="24" t="s">
        <v>5</v>
      </c>
      <c r="H6" s="23" t="s">
        <v>15</v>
      </c>
      <c r="I6" s="23" t="s">
        <v>19</v>
      </c>
      <c r="J6" s="23" t="s">
        <v>20</v>
      </c>
      <c r="K6" s="23" t="s">
        <v>29</v>
      </c>
      <c r="L6" s="23" t="s">
        <v>21</v>
      </c>
      <c r="M6" s="59" t="s">
        <v>22</v>
      </c>
      <c r="N6" s="23" t="s">
        <v>23</v>
      </c>
      <c r="O6" s="23" t="s">
        <v>24</v>
      </c>
      <c r="P6" s="23" t="s">
        <v>25</v>
      </c>
      <c r="Q6" s="23" t="s">
        <v>6</v>
      </c>
      <c r="R6" s="25" t="s">
        <v>7</v>
      </c>
      <c r="S6" s="59" t="s">
        <v>8</v>
      </c>
      <c r="T6" s="59" t="s">
        <v>9</v>
      </c>
      <c r="U6" s="23" t="s">
        <v>26</v>
      </c>
      <c r="V6" s="23" t="s">
        <v>27</v>
      </c>
    </row>
    <row r="7" spans="2:22" ht="73.5" customHeight="1" thickTop="1">
      <c r="B7" s="51">
        <v>1</v>
      </c>
      <c r="C7" s="61" t="s">
        <v>31</v>
      </c>
      <c r="D7" s="52">
        <v>2</v>
      </c>
      <c r="E7" s="53" t="s">
        <v>32</v>
      </c>
      <c r="F7" s="61" t="s">
        <v>39</v>
      </c>
      <c r="G7" s="62"/>
      <c r="H7" s="54" t="s">
        <v>34</v>
      </c>
      <c r="I7" s="79" t="s">
        <v>33</v>
      </c>
      <c r="J7" s="81" t="s">
        <v>34</v>
      </c>
      <c r="K7" s="83"/>
      <c r="L7" s="83"/>
      <c r="M7" s="79" t="s">
        <v>35</v>
      </c>
      <c r="N7" s="79" t="s">
        <v>36</v>
      </c>
      <c r="O7" s="85">
        <v>21</v>
      </c>
      <c r="P7" s="48">
        <f aca="true" t="shared" si="0" ref="P7:P8">D7*Q7</f>
        <v>2200</v>
      </c>
      <c r="Q7" s="55">
        <v>1100</v>
      </c>
      <c r="R7" s="64"/>
      <c r="S7" s="49">
        <f aca="true" t="shared" si="1" ref="S7">D7*R7</f>
        <v>0</v>
      </c>
      <c r="T7" s="50" t="str">
        <f aca="true" t="shared" si="2" ref="T7">IF(ISNUMBER(R7),IF(R7&gt;Q7,"NEVYHOVUJE","VYHOVUJE")," ")</f>
        <v xml:space="preserve"> </v>
      </c>
      <c r="U7" s="83"/>
      <c r="V7" s="83" t="s">
        <v>14</v>
      </c>
    </row>
    <row r="8" spans="2:22" ht="75" customHeight="1" thickBot="1">
      <c r="B8" s="40">
        <v>2</v>
      </c>
      <c r="C8" s="60" t="s">
        <v>37</v>
      </c>
      <c r="D8" s="41">
        <v>2</v>
      </c>
      <c r="E8" s="42" t="s">
        <v>32</v>
      </c>
      <c r="F8" s="60" t="s">
        <v>38</v>
      </c>
      <c r="G8" s="63"/>
      <c r="H8" s="47" t="s">
        <v>28</v>
      </c>
      <c r="I8" s="80"/>
      <c r="J8" s="82"/>
      <c r="K8" s="84"/>
      <c r="L8" s="84"/>
      <c r="M8" s="87"/>
      <c r="N8" s="87"/>
      <c r="O8" s="86"/>
      <c r="P8" s="43">
        <f t="shared" si="0"/>
        <v>4000</v>
      </c>
      <c r="Q8" s="44">
        <v>2000</v>
      </c>
      <c r="R8" s="65"/>
      <c r="S8" s="45">
        <f aca="true" t="shared" si="3" ref="S8">D8*R8</f>
        <v>0</v>
      </c>
      <c r="T8" s="46" t="str">
        <f aca="true" t="shared" si="4" ref="T8">IF(ISNUMBER(R8),IF(R8&gt;Q8,"NEVYHOVUJE","VYHOVUJE")," ")</f>
        <v xml:space="preserve"> </v>
      </c>
      <c r="U8" s="84"/>
      <c r="V8" s="84"/>
    </row>
    <row r="9" spans="3:19" ht="13.5" customHeight="1" thickBot="1" thickTop="1">
      <c r="C9"/>
      <c r="D9"/>
      <c r="E9"/>
      <c r="F9"/>
      <c r="G9"/>
      <c r="H9"/>
      <c r="I9"/>
      <c r="J9"/>
      <c r="O9"/>
      <c r="P9"/>
      <c r="S9" s="39"/>
    </row>
    <row r="10" spans="2:22" ht="60.75" customHeight="1" thickBot="1" thickTop="1">
      <c r="B10" s="72" t="s">
        <v>10</v>
      </c>
      <c r="C10" s="73"/>
      <c r="D10" s="73"/>
      <c r="E10" s="73"/>
      <c r="F10" s="73"/>
      <c r="G10" s="73"/>
      <c r="H10" s="58"/>
      <c r="I10" s="26"/>
      <c r="J10" s="26"/>
      <c r="K10" s="26"/>
      <c r="L10" s="27"/>
      <c r="M10" s="11"/>
      <c r="N10" s="11"/>
      <c r="O10" s="28"/>
      <c r="P10" s="28"/>
      <c r="Q10" s="29" t="s">
        <v>11</v>
      </c>
      <c r="R10" s="74" t="s">
        <v>12</v>
      </c>
      <c r="S10" s="75"/>
      <c r="T10" s="76"/>
      <c r="U10" s="21"/>
      <c r="V10" s="30"/>
    </row>
    <row r="11" spans="2:20" ht="33" customHeight="1" thickBot="1" thickTop="1">
      <c r="B11" s="66" t="s">
        <v>13</v>
      </c>
      <c r="C11" s="66"/>
      <c r="D11" s="66"/>
      <c r="E11" s="66"/>
      <c r="F11" s="66"/>
      <c r="G11" s="66"/>
      <c r="H11" s="57"/>
      <c r="I11" s="31"/>
      <c r="L11" s="9"/>
      <c r="M11" s="9"/>
      <c r="N11" s="9"/>
      <c r="O11" s="32"/>
      <c r="P11" s="32"/>
      <c r="Q11" s="33">
        <f>SUM(P7:P8)</f>
        <v>6200</v>
      </c>
      <c r="R11" s="67">
        <f>SUM(S7:S8)</f>
        <v>0</v>
      </c>
      <c r="S11" s="68"/>
      <c r="T11" s="69"/>
    </row>
    <row r="12" ht="14.25" customHeight="1" thickTop="1">
      <c r="B12" s="37"/>
    </row>
    <row r="13" spans="2:3" ht="14.25" customHeight="1">
      <c r="B13" s="38"/>
      <c r="C13" s="37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wGqmNS1fDSyHYMGDrkQSbM1aghDwBV5dqWAp2m22n8vv0hBgheMSRycD27hVTcuRBtAZtH3pJT9RqpKA4qf4hg==" saltValue="AvPSTVvvi8We+KX2qLa0bw==" spinCount="100000" sheet="1" objects="1" scenarios="1"/>
  <mergeCells count="15">
    <mergeCell ref="V7:V8"/>
    <mergeCell ref="U7:U8"/>
    <mergeCell ref="M7:M8"/>
    <mergeCell ref="N7:N8"/>
    <mergeCell ref="B11:G11"/>
    <mergeCell ref="R11:T11"/>
    <mergeCell ref="B1:C1"/>
    <mergeCell ref="B10:G10"/>
    <mergeCell ref="R10:T10"/>
    <mergeCell ref="G2:O3"/>
    <mergeCell ref="I7:I8"/>
    <mergeCell ref="J7:J8"/>
    <mergeCell ref="K7:K8"/>
    <mergeCell ref="O7:O8"/>
    <mergeCell ref="L7:L8"/>
  </mergeCells>
  <conditionalFormatting sqref="B7:B8 D7:D8">
    <cfRule type="containsBlanks" priority="57" dxfId="11">
      <formula>LEN(TRIM(B7))=0</formula>
    </cfRule>
  </conditionalFormatting>
  <conditionalFormatting sqref="B7:B8">
    <cfRule type="cellIs" priority="52" dxfId="10" operator="greaterThanOrEqual">
      <formula>1</formula>
    </cfRule>
  </conditionalFormatting>
  <conditionalFormatting sqref="G7:G8 R7:R8">
    <cfRule type="notContainsBlanks" priority="26" dxfId="9">
      <formula>LEN(TRIM(G7))&gt;0</formula>
    </cfRule>
    <cfRule type="notContainsBlanks" priority="27" dxfId="5">
      <formula>LEN(TRIM(G7))&gt;0</formula>
    </cfRule>
    <cfRule type="containsBlanks" priority="29" dxfId="7">
      <formula>LEN(TRIM(G7))=0</formula>
    </cfRule>
  </conditionalFormatting>
  <conditionalFormatting sqref="G7:G8">
    <cfRule type="notContainsBlanks" priority="25" dxfId="6">
      <formula>LEN(TRIM(G7))&gt;0</formula>
    </cfRule>
  </conditionalFormatting>
  <conditionalFormatting sqref="H7:H8">
    <cfRule type="containsText" priority="1" dxfId="5" operator="containsText" text="NE">
      <formula>NOT(ISERROR(SEARCH("NE",H7)))</formula>
    </cfRule>
    <cfRule type="containsText" priority="2" dxfId="4" operator="containsText" text="ANO">
      <formula>NOT(ISERROR(SEARCH("ANO",H7)))</formula>
    </cfRule>
    <cfRule type="containsBlanks" priority="3" dxfId="3">
      <formula>LEN(TRIM(H7))=0</formula>
    </cfRule>
    <cfRule type="notContainsBlanks" priority="4" dxfId="2">
      <formula>LEN(TRIM(H7))&gt;0</formula>
    </cfRule>
  </conditionalFormatting>
  <conditionalFormatting sqref="T7:T8">
    <cfRule type="cellIs" priority="48" dxfId="1" operator="equal">
      <formula>"NEVYHOVUJE"</formula>
    </cfRule>
    <cfRule type="cellIs" priority="49" dxfId="0" operator="equal">
      <formula>"VYHOVUJE"</formula>
    </cfRule>
  </conditionalFormatting>
  <dataValidations count="3">
    <dataValidation type="list" showInputMessage="1" showErrorMessage="1" sqref="E7:E8">
      <formula1>"ks,bal,sada,"</formula1>
    </dataValidation>
    <dataValidation type="list" showInputMessage="1" showErrorMessage="1" sqref="H7:H8 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2023-11-23T08:07:14Z</cp:lastPrinted>
  <dcterms:created xsi:type="dcterms:W3CDTF">2014-03-05T12:43:32Z</dcterms:created>
  <dcterms:modified xsi:type="dcterms:W3CDTF">2023-11-23T08:48:51Z</dcterms:modified>
  <cp:category/>
  <cp:version/>
  <cp:contentType/>
  <cp:contentStatus/>
  <cp:revision>1</cp:revision>
</cp:coreProperties>
</file>