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Hanka\CPHP II. 040-2023\"/>
    </mc:Choice>
  </mc:AlternateContent>
  <xr:revisionPtr revIDLastSave="0" documentId="13_ncr:1_{06B33C9C-5D27-4F1F-8C4F-ABEEAD0D8F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Area" localSheetId="0">CPHP!$B$1:$S$52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2" i="1" l="1"/>
  <c r="I52" i="1"/>
</calcChain>
</file>

<file path=xl/sharedStrings.xml><?xml version="1.0" encoding="utf-8"?>
<sst xmlns="http://schemas.openxmlformats.org/spreadsheetml/2006/main" count="207" uniqueCount="133">
  <si>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</si>
  <si>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</si>
  <si>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</si>
  <si>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</si>
  <si>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</si>
  <si>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</si>
  <si>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</si>
  <si>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</si>
  <si>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</si>
  <si>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</si>
  <si>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</si>
  <si>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</si>
  <si>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</si>
  <si>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</si>
  <si>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</si>
  <si>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</si>
  <si>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</si>
  <si>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</si>
  <si>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</si>
  <si>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</si>
  <si>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</si>
  <si>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</si>
  <si>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</si>
  <si>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</si>
  <si>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</si>
  <si>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</si>
  <si>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</si>
  <si>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</si>
  <si>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</si>
  <si>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</si>
  <si>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</si>
  <si>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</si>
  <si>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</si>
  <si>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</si>
  <si>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</si>
  <si>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</si>
  <si>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</si>
  <si>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</si>
  <si>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040 - 2023</t>
  </si>
  <si>
    <t>Náhradní mopy na vytírání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</si>
  <si>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</si>
  <si>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</si>
  <si>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</si>
  <si>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PROSTŘ. KUCHYNĚ NA NÁDOBÍ</t>
  </si>
  <si>
    <t>ks</t>
  </si>
  <si>
    <t>VŮNĚ WC - suchý sprey</t>
  </si>
  <si>
    <t>Osvěžovač vzduchu - suchý spray, odstraňovač pachů. Náplň  300 ml - 400 ml.</t>
  </si>
  <si>
    <t>MÝDLO  TUHÉ</t>
  </si>
  <si>
    <t>Toaletní mýdlo - hmotnost 1 ks: min. 100 g.</t>
  </si>
  <si>
    <t>Vinylové rukavice - M</t>
  </si>
  <si>
    <t>balení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</si>
  <si>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</si>
  <si>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</si>
  <si>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</si>
  <si>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</si>
  <si>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</si>
  <si>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Ubrousky - 1 vrstvé</t>
  </si>
  <si>
    <t xml:space="preserve">Ubrousky 33 x 33 cm. Balení 100 - 150 ks (ubrousků). </t>
  </si>
  <si>
    <t xml:space="preserve">Kapesníčky stolní </t>
  </si>
  <si>
    <t xml:space="preserve">Kapesníčky stolní (vytahovací), 2 vrstvé. Balení min. 100 ks (ubrousků). 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</si>
  <si>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</si>
  <si>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</si>
  <si>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</si>
  <si>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</si>
  <si>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 xml:space="preserve">Koncentrovaný  odmašťovací prostředek </t>
  </si>
  <si>
    <t>ECO MÝDLOVÝ PROSTŘEDEK NA PODLAHY</t>
  </si>
  <si>
    <t>ECO MYCÍ PROSTŘ. WC - gel</t>
  </si>
  <si>
    <t>Toaletní papír skládaný</t>
  </si>
  <si>
    <t>Skládaný toaletní papír - balíček, 2vrstvý, bílý, rozměr: 11,7 x 18,6 cm (± 2 mm). Určeno do zásobníků. Cca 224 útržků. V kartonu min. 36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</si>
  <si>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</si>
  <si>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</si>
  <si>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</si>
  <si>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</si>
  <si>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</si>
  <si>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PROSTŘEDEK DO MYCÍCH STROJŮ</t>
  </si>
  <si>
    <t>Alkalický prostředek pro strojní čištění podlah. Náplň 10 - 11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</si>
  <si>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</si>
  <si>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</si>
  <si>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</si>
  <si>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</si>
  <si>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</si>
  <si>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</si>
  <si>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</si>
  <si>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</si>
  <si>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</si>
  <si>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</si>
  <si>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</si>
  <si>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</si>
  <si>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</si>
  <si>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</si>
  <si>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</si>
  <si>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</si>
  <si>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</si>
  <si>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</si>
  <si>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latex - L</t>
  </si>
  <si>
    <t>pár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</si>
  <si>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</si>
  <si>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</si>
  <si>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</si>
  <si>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</si>
  <si>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</si>
  <si>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</si>
  <si>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</si>
  <si>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</si>
  <si>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</si>
  <si>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</si>
  <si>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</si>
  <si>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</si>
  <si>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</si>
  <si>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</si>
  <si>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</si>
  <si>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</si>
  <si>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</si>
  <si>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Folie potravinářská v roli </t>
  </si>
  <si>
    <t>Role šíře  45cm, návin min. 300 m.</t>
  </si>
  <si>
    <t>Samostatná faktura</t>
  </si>
  <si>
    <t>Ilona Polívková, 
Tel.: 725 549 941,
E-mail: polivkov@skm.zcu.cz</t>
  </si>
  <si>
    <t>Máchova 14,
301 00 Plzeň,
VŠ kolej</t>
  </si>
  <si>
    <t>Michaela Jindrová,
Tel.: 37763 1331, 
E-mail: mjindrov@ps.zcu.cz</t>
  </si>
  <si>
    <t>Univerzitní 22,
301 00 Plzeň,
         Fakulta strojní - Centrální sklad PS-NL, 
místnost UU 013</t>
  </si>
  <si>
    <t>Zdeněk Kegler,
Tel.: 721 375 541,
E-mail: kegler@ps.zcu.cz</t>
  </si>
  <si>
    <t>Klatovská 51, 
301 00 Plzeň,
Provoz a služby - Správa budov</t>
  </si>
  <si>
    <t>Kompatibilní s mopy SPOKAR, páskový, velký, dlouhé třásně cca 23 cm.</t>
  </si>
  <si>
    <t>Náhradní návlek k mopu na vytírání</t>
  </si>
  <si>
    <t>Kompatibilní s mopy LEIFHEIT Twist Sensitive, uchycení návleku prostřednictvím patentek, mikrovlákno, šířka 33 cm.</t>
  </si>
  <si>
    <t>Balíček skládaných Z-Z ručníků. 2vrstvé, bílé, 100% celuloza, rozměr 23 x 25 cm. Určeno do zásobníků. 
1ks (balíček) min. 150 ks papírových ručníků. V kartonu min. 20 ks (balíčků).</t>
  </si>
  <si>
    <t>Tekutý přípravek na ruční mytí nádobí, odstraňování mastnoty i ve studené vodě.  Náplň 0,5 - 0,75 l.</t>
  </si>
  <si>
    <t>Tekutý přípravek na ruční mytí nádobí, odstraňování mastnoty i ve studené vodě. Náplň 1 - 1,5 l.</t>
  </si>
  <si>
    <t>Univerzální odmašťovací a čisticí prostředek, odmašťuje a čistí kuchyňské trouby, dřezy, hrnce, kráječe, grily, obkládačky, pracovní plochy a podlahy, doporučen i pro profesionální užití – např. na odstranění mastnoty z motorů, převodovek a dílen. Rozprašovač, náplň 750 ml, barva tekutiny: fosforově žlutá.</t>
  </si>
  <si>
    <t xml:space="preserve">Hygienické závěsné tuhé bloky do toaletní mísy. Čistí a dezodoruje WC mísy, intenzivní vůně, omezení tvorby vodního kamene. 
Balení 4 - 6 ks. </t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</si>
  <si>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</si>
  <si>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</si>
  <si>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>Husté tekuté mýdlo s glycerinem, s přírodními výtažky, balení bez aplikátoru. Náplň 5 - 6 l.</t>
    </r>
    <r>
      <rPr>
        <b/>
        <sz val="11"/>
        <color theme="1"/>
        <rFont val="Calibri"/>
        <family val="2"/>
        <charset val="238"/>
        <scheme val="minor"/>
      </rPr>
      <t xml:space="preserve"> 
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</si>
</sst>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2619375</xdr:colOff>
      <xdr:row>20</xdr:row>
      <xdr:rowOff>84649</xdr:rowOff>
    </xdr:from>
    <xdr:to>
      <xdr:col>2</xdr:col>
      <xdr:colOff>3027349</xdr:colOff>
      <xdr:row>20</xdr:row>
      <xdr:rowOff>908694</xdr:rowOff>
    </xdr:to>
    <xdr:pic>
      <xdr:nvPicPr>
        <xdr:cNvPr id="2" name="Obrázek 1" descr="Obsah obrázku láhev&#10;&#10;Popis byl vytvořen automaticky">
          <a:extLst>
            <a:ext uri="{FF2B5EF4-FFF2-40B4-BE49-F238E27FC236}">
              <a16:creationId xmlns:a16="http://schemas.microsoft.com/office/drawing/2014/main" id="{7D01F6E3-FF40-437C-A5FA-449ED031F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86100" y="9361999"/>
          <a:ext cx="407974" cy="824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9"/>
  <sheetViews>
    <sheetView tabSelected="1" topLeftCell="E1" zoomScaleNormal="100" workbookViewId="0">
      <selection activeCell="I10" sqref="I10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50.7109375" style="5" customWidth="1"/>
    <col min="4" max="4" width="9.5703125" style="133" bestFit="1" customWidth="1"/>
    <col min="5" max="5" width="9" style="4" bestFit="1" customWidth="1"/>
    <col min="6" max="6" width="124.28515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35.5703125" style="1" customWidth="1"/>
    <col min="17" max="17" width="25.4257812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38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21.7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</row>
    <row r="4" spans="1:19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S5" s="26"/>
    </row>
    <row r="6" spans="1:19" ht="76.5" thickTop="1" thickBot="1" x14ac:dyDescent="0.3">
      <c r="B6" s="27" t="s">
        <v>3</v>
      </c>
      <c r="C6" s="28" t="s">
        <v>25</v>
      </c>
      <c r="D6" s="28" t="s">
        <v>4</v>
      </c>
      <c r="E6" s="28" t="s">
        <v>26</v>
      </c>
      <c r="F6" s="28" t="s">
        <v>27</v>
      </c>
      <c r="G6" s="28" t="s">
        <v>28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29</v>
      </c>
      <c r="M6" s="28" t="s">
        <v>36</v>
      </c>
      <c r="N6" s="28" t="s">
        <v>30</v>
      </c>
      <c r="O6" s="30" t="s">
        <v>31</v>
      </c>
      <c r="P6" s="28" t="s">
        <v>32</v>
      </c>
      <c r="Q6" s="28" t="s">
        <v>37</v>
      </c>
      <c r="R6" s="28" t="s">
        <v>33</v>
      </c>
      <c r="S6" s="28" t="s">
        <v>34</v>
      </c>
    </row>
    <row r="7" spans="1:19" ht="48" customHeight="1" thickTop="1" x14ac:dyDescent="0.25">
      <c r="A7" s="31"/>
      <c r="B7" s="32">
        <v>1</v>
      </c>
      <c r="C7" s="33" t="s">
        <v>39</v>
      </c>
      <c r="D7" s="34">
        <v>50</v>
      </c>
      <c r="E7" s="35" t="s">
        <v>44</v>
      </c>
      <c r="F7" s="36" t="s">
        <v>122</v>
      </c>
      <c r="G7" s="37">
        <f t="shared" ref="G7:G49" si="0">D7*H7</f>
        <v>3250</v>
      </c>
      <c r="H7" s="38">
        <v>65</v>
      </c>
      <c r="I7" s="134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115</v>
      </c>
      <c r="M7" s="42"/>
      <c r="N7" s="42"/>
      <c r="O7" s="43" t="s">
        <v>116</v>
      </c>
      <c r="P7" s="43" t="s">
        <v>117</v>
      </c>
      <c r="Q7" s="44">
        <v>14</v>
      </c>
      <c r="R7" s="42"/>
      <c r="S7" s="35" t="s">
        <v>20</v>
      </c>
    </row>
    <row r="8" spans="1:19" ht="48.75" customHeight="1" thickBot="1" x14ac:dyDescent="0.3">
      <c r="B8" s="45">
        <v>2</v>
      </c>
      <c r="C8" s="46" t="s">
        <v>123</v>
      </c>
      <c r="D8" s="47">
        <v>4</v>
      </c>
      <c r="E8" s="48" t="s">
        <v>44</v>
      </c>
      <c r="F8" s="46" t="s">
        <v>124</v>
      </c>
      <c r="G8" s="49">
        <f t="shared" si="0"/>
        <v>796</v>
      </c>
      <c r="H8" s="50">
        <v>199</v>
      </c>
      <c r="I8" s="135"/>
      <c r="J8" s="51">
        <f t="shared" si="1"/>
        <v>0</v>
      </c>
      <c r="K8" s="52" t="str">
        <f t="shared" si="2"/>
        <v xml:space="preserve"> </v>
      </c>
      <c r="L8" s="53"/>
      <c r="M8" s="54"/>
      <c r="N8" s="54"/>
      <c r="O8" s="55"/>
      <c r="P8" s="55"/>
      <c r="Q8" s="56"/>
      <c r="R8" s="54"/>
      <c r="S8" s="48" t="s">
        <v>20</v>
      </c>
    </row>
    <row r="9" spans="1:19" ht="56.25" customHeight="1" x14ac:dyDescent="0.25">
      <c r="B9" s="57">
        <v>3</v>
      </c>
      <c r="C9" s="58" t="s">
        <v>40</v>
      </c>
      <c r="D9" s="59">
        <v>60</v>
      </c>
      <c r="E9" s="60" t="s">
        <v>41</v>
      </c>
      <c r="F9" s="61" t="s">
        <v>125</v>
      </c>
      <c r="G9" s="62">
        <f t="shared" si="0"/>
        <v>1620</v>
      </c>
      <c r="H9" s="63">
        <v>27</v>
      </c>
      <c r="I9" s="136"/>
      <c r="J9" s="64">
        <f t="shared" si="1"/>
        <v>0</v>
      </c>
      <c r="K9" s="65" t="str">
        <f t="shared" si="2"/>
        <v xml:space="preserve"> </v>
      </c>
      <c r="L9" s="66" t="s">
        <v>115</v>
      </c>
      <c r="M9" s="67"/>
      <c r="N9" s="67"/>
      <c r="O9" s="68" t="s">
        <v>118</v>
      </c>
      <c r="P9" s="68" t="s">
        <v>119</v>
      </c>
      <c r="Q9" s="69">
        <v>14</v>
      </c>
      <c r="R9" s="67"/>
      <c r="S9" s="60" t="s">
        <v>16</v>
      </c>
    </row>
    <row r="10" spans="1:19" ht="30.75" customHeight="1" x14ac:dyDescent="0.25">
      <c r="B10" s="70">
        <v>4</v>
      </c>
      <c r="C10" s="71" t="s">
        <v>43</v>
      </c>
      <c r="D10" s="72">
        <v>20</v>
      </c>
      <c r="E10" s="73" t="s">
        <v>44</v>
      </c>
      <c r="F10" s="74" t="s">
        <v>126</v>
      </c>
      <c r="G10" s="75">
        <f t="shared" si="0"/>
        <v>400</v>
      </c>
      <c r="H10" s="76">
        <v>20</v>
      </c>
      <c r="I10" s="137"/>
      <c r="J10" s="77">
        <f t="shared" si="1"/>
        <v>0</v>
      </c>
      <c r="K10" s="78" t="str">
        <f t="shared" si="2"/>
        <v xml:space="preserve"> </v>
      </c>
      <c r="L10" s="55"/>
      <c r="M10" s="54"/>
      <c r="N10" s="54"/>
      <c r="O10" s="53"/>
      <c r="P10" s="53"/>
      <c r="Q10" s="56"/>
      <c r="R10" s="54"/>
      <c r="S10" s="73" t="s">
        <v>23</v>
      </c>
    </row>
    <row r="11" spans="1:19" ht="30.75" customHeight="1" x14ac:dyDescent="0.25">
      <c r="B11" s="70">
        <v>5</v>
      </c>
      <c r="C11" s="71" t="s">
        <v>43</v>
      </c>
      <c r="D11" s="72">
        <v>20</v>
      </c>
      <c r="E11" s="73" t="s">
        <v>44</v>
      </c>
      <c r="F11" s="74" t="s">
        <v>127</v>
      </c>
      <c r="G11" s="75">
        <f t="shared" si="0"/>
        <v>500</v>
      </c>
      <c r="H11" s="76">
        <v>25</v>
      </c>
      <c r="I11" s="137"/>
      <c r="J11" s="77">
        <f t="shared" si="1"/>
        <v>0</v>
      </c>
      <c r="K11" s="78" t="str">
        <f t="shared" si="2"/>
        <v xml:space="preserve"> </v>
      </c>
      <c r="L11" s="55"/>
      <c r="M11" s="54"/>
      <c r="N11" s="54"/>
      <c r="O11" s="53"/>
      <c r="P11" s="53"/>
      <c r="Q11" s="56"/>
      <c r="R11" s="54"/>
      <c r="S11" s="73" t="s">
        <v>24</v>
      </c>
    </row>
    <row r="12" spans="1:19" ht="21" customHeight="1" x14ac:dyDescent="0.25">
      <c r="B12" s="70">
        <v>6</v>
      </c>
      <c r="C12" s="71" t="s">
        <v>45</v>
      </c>
      <c r="D12" s="72">
        <v>30</v>
      </c>
      <c r="E12" s="73" t="s">
        <v>44</v>
      </c>
      <c r="F12" s="79" t="s">
        <v>46</v>
      </c>
      <c r="G12" s="75">
        <f t="shared" si="0"/>
        <v>750</v>
      </c>
      <c r="H12" s="76">
        <v>25</v>
      </c>
      <c r="I12" s="137"/>
      <c r="J12" s="77">
        <f t="shared" si="1"/>
        <v>0</v>
      </c>
      <c r="K12" s="78" t="str">
        <f t="shared" si="2"/>
        <v xml:space="preserve"> </v>
      </c>
      <c r="L12" s="55"/>
      <c r="M12" s="54"/>
      <c r="N12" s="54"/>
      <c r="O12" s="53"/>
      <c r="P12" s="53"/>
      <c r="Q12" s="56"/>
      <c r="R12" s="54"/>
      <c r="S12" s="73" t="s">
        <v>19</v>
      </c>
    </row>
    <row r="13" spans="1:19" ht="21" customHeight="1" x14ac:dyDescent="0.25">
      <c r="B13" s="70">
        <v>7</v>
      </c>
      <c r="C13" s="71" t="s">
        <v>47</v>
      </c>
      <c r="D13" s="72">
        <v>30</v>
      </c>
      <c r="E13" s="73" t="s">
        <v>44</v>
      </c>
      <c r="F13" s="79" t="s">
        <v>48</v>
      </c>
      <c r="G13" s="75">
        <f t="shared" si="0"/>
        <v>300</v>
      </c>
      <c r="H13" s="76">
        <v>10</v>
      </c>
      <c r="I13" s="137"/>
      <c r="J13" s="77">
        <f t="shared" si="1"/>
        <v>0</v>
      </c>
      <c r="K13" s="78" t="str">
        <f t="shared" si="2"/>
        <v xml:space="preserve"> </v>
      </c>
      <c r="L13" s="55"/>
      <c r="M13" s="54"/>
      <c r="N13" s="54"/>
      <c r="O13" s="53"/>
      <c r="P13" s="53"/>
      <c r="Q13" s="56"/>
      <c r="R13" s="54"/>
      <c r="S13" s="73" t="s">
        <v>20</v>
      </c>
    </row>
    <row r="14" spans="1:19" ht="21" customHeight="1" x14ac:dyDescent="0.25">
      <c r="B14" s="70">
        <v>8</v>
      </c>
      <c r="C14" s="71" t="s">
        <v>49</v>
      </c>
      <c r="D14" s="72">
        <v>5</v>
      </c>
      <c r="E14" s="73" t="s">
        <v>50</v>
      </c>
      <c r="F14" s="80" t="s">
        <v>51</v>
      </c>
      <c r="G14" s="75">
        <f t="shared" si="0"/>
        <v>500</v>
      </c>
      <c r="H14" s="76">
        <v>100</v>
      </c>
      <c r="I14" s="137"/>
      <c r="J14" s="77">
        <f t="shared" si="1"/>
        <v>0</v>
      </c>
      <c r="K14" s="78" t="str">
        <f t="shared" si="2"/>
        <v xml:space="preserve"> </v>
      </c>
      <c r="L14" s="55"/>
      <c r="M14" s="54"/>
      <c r="N14" s="54"/>
      <c r="O14" s="53"/>
      <c r="P14" s="53"/>
      <c r="Q14" s="56"/>
      <c r="R14" s="54"/>
      <c r="S14" s="73" t="s">
        <v>12</v>
      </c>
    </row>
    <row r="15" spans="1:19" ht="21" customHeight="1" x14ac:dyDescent="0.25">
      <c r="B15" s="70">
        <v>9</v>
      </c>
      <c r="C15" s="71" t="s">
        <v>52</v>
      </c>
      <c r="D15" s="72">
        <v>5</v>
      </c>
      <c r="E15" s="73" t="s">
        <v>50</v>
      </c>
      <c r="F15" s="79" t="s">
        <v>53</v>
      </c>
      <c r="G15" s="75">
        <f t="shared" si="0"/>
        <v>500</v>
      </c>
      <c r="H15" s="76">
        <v>100</v>
      </c>
      <c r="I15" s="137"/>
      <c r="J15" s="77">
        <f t="shared" ref="J15:J38" si="3">D15*I15</f>
        <v>0</v>
      </c>
      <c r="K15" s="78" t="str">
        <f t="shared" ref="K15:K38" si="4">IF(ISNUMBER(I15), IF(I15&gt;H15,"NEVYHOVUJE","VYHOVUJE")," ")</f>
        <v xml:space="preserve"> </v>
      </c>
      <c r="L15" s="55"/>
      <c r="M15" s="54"/>
      <c r="N15" s="54"/>
      <c r="O15" s="53"/>
      <c r="P15" s="53"/>
      <c r="Q15" s="56"/>
      <c r="R15" s="54"/>
      <c r="S15" s="73" t="s">
        <v>12</v>
      </c>
    </row>
    <row r="16" spans="1:19" ht="21" customHeight="1" x14ac:dyDescent="0.25">
      <c r="B16" s="70">
        <v>10</v>
      </c>
      <c r="C16" s="71" t="s">
        <v>54</v>
      </c>
      <c r="D16" s="72">
        <v>5</v>
      </c>
      <c r="E16" s="73" t="s">
        <v>50</v>
      </c>
      <c r="F16" s="79" t="s">
        <v>55</v>
      </c>
      <c r="G16" s="75">
        <f t="shared" si="0"/>
        <v>500</v>
      </c>
      <c r="H16" s="76">
        <v>100</v>
      </c>
      <c r="I16" s="137"/>
      <c r="J16" s="77">
        <f t="shared" si="3"/>
        <v>0</v>
      </c>
      <c r="K16" s="78" t="str">
        <f t="shared" si="4"/>
        <v xml:space="preserve"> </v>
      </c>
      <c r="L16" s="55"/>
      <c r="M16" s="54"/>
      <c r="N16" s="54"/>
      <c r="O16" s="53"/>
      <c r="P16" s="53"/>
      <c r="Q16" s="56"/>
      <c r="R16" s="54"/>
      <c r="S16" s="73" t="s">
        <v>12</v>
      </c>
    </row>
    <row r="17" spans="2:19" ht="21" customHeight="1" x14ac:dyDescent="0.25">
      <c r="B17" s="70">
        <v>11</v>
      </c>
      <c r="C17" s="71" t="s">
        <v>56</v>
      </c>
      <c r="D17" s="72">
        <v>10</v>
      </c>
      <c r="E17" s="73" t="s">
        <v>50</v>
      </c>
      <c r="F17" s="79" t="s">
        <v>57</v>
      </c>
      <c r="G17" s="75">
        <f t="shared" si="0"/>
        <v>160</v>
      </c>
      <c r="H17" s="76">
        <v>16</v>
      </c>
      <c r="I17" s="137"/>
      <c r="J17" s="77">
        <f t="shared" si="3"/>
        <v>0</v>
      </c>
      <c r="K17" s="78" t="str">
        <f t="shared" si="4"/>
        <v xml:space="preserve"> </v>
      </c>
      <c r="L17" s="55"/>
      <c r="M17" s="54"/>
      <c r="N17" s="54"/>
      <c r="O17" s="53"/>
      <c r="P17" s="53"/>
      <c r="Q17" s="56"/>
      <c r="R17" s="54"/>
      <c r="S17" s="73" t="s">
        <v>17</v>
      </c>
    </row>
    <row r="18" spans="2:19" ht="21" customHeight="1" x14ac:dyDescent="0.25">
      <c r="B18" s="70">
        <v>12</v>
      </c>
      <c r="C18" s="71" t="s">
        <v>58</v>
      </c>
      <c r="D18" s="72">
        <v>20</v>
      </c>
      <c r="E18" s="73" t="s">
        <v>50</v>
      </c>
      <c r="F18" s="79" t="s">
        <v>59</v>
      </c>
      <c r="G18" s="75">
        <f t="shared" si="0"/>
        <v>400</v>
      </c>
      <c r="H18" s="76">
        <v>20</v>
      </c>
      <c r="I18" s="137"/>
      <c r="J18" s="77">
        <f t="shared" si="3"/>
        <v>0</v>
      </c>
      <c r="K18" s="78" t="str">
        <f t="shared" si="4"/>
        <v xml:space="preserve"> </v>
      </c>
      <c r="L18" s="55"/>
      <c r="M18" s="54"/>
      <c r="N18" s="54"/>
      <c r="O18" s="53"/>
      <c r="P18" s="53"/>
      <c r="Q18" s="56"/>
      <c r="R18" s="54"/>
      <c r="S18" s="73" t="s">
        <v>15</v>
      </c>
    </row>
    <row r="19" spans="2:19" ht="21" customHeight="1" x14ac:dyDescent="0.25">
      <c r="B19" s="70">
        <v>13</v>
      </c>
      <c r="C19" s="71" t="s">
        <v>60</v>
      </c>
      <c r="D19" s="72">
        <v>50</v>
      </c>
      <c r="E19" s="73" t="s">
        <v>44</v>
      </c>
      <c r="F19" s="80" t="s">
        <v>61</v>
      </c>
      <c r="G19" s="75">
        <f t="shared" si="0"/>
        <v>900</v>
      </c>
      <c r="H19" s="76">
        <v>18</v>
      </c>
      <c r="I19" s="137"/>
      <c r="J19" s="77">
        <f t="shared" si="3"/>
        <v>0</v>
      </c>
      <c r="K19" s="78" t="str">
        <f t="shared" si="4"/>
        <v xml:space="preserve"> </v>
      </c>
      <c r="L19" s="55"/>
      <c r="M19" s="54"/>
      <c r="N19" s="54"/>
      <c r="O19" s="53"/>
      <c r="P19" s="53"/>
      <c r="Q19" s="56"/>
      <c r="R19" s="54"/>
      <c r="S19" s="73" t="s">
        <v>18</v>
      </c>
    </row>
    <row r="20" spans="2:19" ht="21" customHeight="1" x14ac:dyDescent="0.25">
      <c r="B20" s="70">
        <v>14</v>
      </c>
      <c r="C20" s="71" t="s">
        <v>62</v>
      </c>
      <c r="D20" s="72">
        <v>70</v>
      </c>
      <c r="E20" s="73" t="s">
        <v>44</v>
      </c>
      <c r="F20" s="79" t="s">
        <v>63</v>
      </c>
      <c r="G20" s="75">
        <f t="shared" si="0"/>
        <v>630</v>
      </c>
      <c r="H20" s="76">
        <v>9</v>
      </c>
      <c r="I20" s="137"/>
      <c r="J20" s="77">
        <f t="shared" si="3"/>
        <v>0</v>
      </c>
      <c r="K20" s="78" t="str">
        <f t="shared" si="4"/>
        <v xml:space="preserve"> </v>
      </c>
      <c r="L20" s="55"/>
      <c r="M20" s="54"/>
      <c r="N20" s="54"/>
      <c r="O20" s="53"/>
      <c r="P20" s="53"/>
      <c r="Q20" s="56"/>
      <c r="R20" s="54"/>
      <c r="S20" s="73" t="s">
        <v>18</v>
      </c>
    </row>
    <row r="21" spans="2:19" ht="75.75" customHeight="1" thickBot="1" x14ac:dyDescent="0.3">
      <c r="B21" s="81">
        <v>15</v>
      </c>
      <c r="C21" s="82" t="s">
        <v>64</v>
      </c>
      <c r="D21" s="83">
        <v>20</v>
      </c>
      <c r="E21" s="84" t="s">
        <v>44</v>
      </c>
      <c r="F21" s="85" t="s">
        <v>128</v>
      </c>
      <c r="G21" s="86">
        <f t="shared" si="0"/>
        <v>1500</v>
      </c>
      <c r="H21" s="87">
        <v>75</v>
      </c>
      <c r="I21" s="138"/>
      <c r="J21" s="88">
        <f t="shared" si="3"/>
        <v>0</v>
      </c>
      <c r="K21" s="89" t="str">
        <f t="shared" si="4"/>
        <v xml:space="preserve"> </v>
      </c>
      <c r="L21" s="90"/>
      <c r="M21" s="91"/>
      <c r="N21" s="91"/>
      <c r="O21" s="92"/>
      <c r="P21" s="92"/>
      <c r="Q21" s="93"/>
      <c r="R21" s="91"/>
      <c r="S21" s="84" t="s">
        <v>20</v>
      </c>
    </row>
    <row r="22" spans="2:19" ht="63" customHeight="1" x14ac:dyDescent="0.25">
      <c r="B22" s="94">
        <v>16</v>
      </c>
      <c r="C22" s="95" t="s">
        <v>65</v>
      </c>
      <c r="D22" s="96">
        <v>5</v>
      </c>
      <c r="E22" s="97" t="s">
        <v>44</v>
      </c>
      <c r="F22" s="98" t="s">
        <v>130</v>
      </c>
      <c r="G22" s="99">
        <f t="shared" si="0"/>
        <v>330</v>
      </c>
      <c r="H22" s="100">
        <v>66</v>
      </c>
      <c r="I22" s="139"/>
      <c r="J22" s="101">
        <f t="shared" si="3"/>
        <v>0</v>
      </c>
      <c r="K22" s="102" t="str">
        <f t="shared" si="4"/>
        <v xml:space="preserve"> </v>
      </c>
      <c r="L22" s="55" t="s">
        <v>115</v>
      </c>
      <c r="M22" s="54"/>
      <c r="N22" s="54"/>
      <c r="O22" s="103" t="s">
        <v>120</v>
      </c>
      <c r="P22" s="103" t="s">
        <v>121</v>
      </c>
      <c r="Q22" s="56">
        <v>14</v>
      </c>
      <c r="R22" s="54"/>
      <c r="S22" s="97" t="s">
        <v>21</v>
      </c>
    </row>
    <row r="23" spans="2:19" ht="63" customHeight="1" x14ac:dyDescent="0.25">
      <c r="B23" s="70">
        <v>17</v>
      </c>
      <c r="C23" s="71" t="s">
        <v>66</v>
      </c>
      <c r="D23" s="72">
        <v>100</v>
      </c>
      <c r="E23" s="73" t="s">
        <v>44</v>
      </c>
      <c r="F23" s="74" t="s">
        <v>131</v>
      </c>
      <c r="G23" s="75">
        <f t="shared" si="0"/>
        <v>4700</v>
      </c>
      <c r="H23" s="76">
        <v>47</v>
      </c>
      <c r="I23" s="137"/>
      <c r="J23" s="77">
        <f t="shared" si="3"/>
        <v>0</v>
      </c>
      <c r="K23" s="78" t="str">
        <f t="shared" si="4"/>
        <v xml:space="preserve"> </v>
      </c>
      <c r="L23" s="55"/>
      <c r="M23" s="54"/>
      <c r="N23" s="54"/>
      <c r="O23" s="53"/>
      <c r="P23" s="53"/>
      <c r="Q23" s="56"/>
      <c r="R23" s="54"/>
      <c r="S23" s="73" t="s">
        <v>22</v>
      </c>
    </row>
    <row r="24" spans="2:19" ht="39" customHeight="1" x14ac:dyDescent="0.25">
      <c r="B24" s="70">
        <v>18</v>
      </c>
      <c r="C24" s="71" t="s">
        <v>40</v>
      </c>
      <c r="D24" s="72">
        <v>1280</v>
      </c>
      <c r="E24" s="73" t="s">
        <v>41</v>
      </c>
      <c r="F24" s="79" t="s">
        <v>42</v>
      </c>
      <c r="G24" s="75">
        <f t="shared" si="0"/>
        <v>34560</v>
      </c>
      <c r="H24" s="76">
        <v>27</v>
      </c>
      <c r="I24" s="137"/>
      <c r="J24" s="77">
        <f t="shared" si="3"/>
        <v>0</v>
      </c>
      <c r="K24" s="78" t="str">
        <f t="shared" si="4"/>
        <v xml:space="preserve"> </v>
      </c>
      <c r="L24" s="55"/>
      <c r="M24" s="54"/>
      <c r="N24" s="54"/>
      <c r="O24" s="53"/>
      <c r="P24" s="53"/>
      <c r="Q24" s="56"/>
      <c r="R24" s="54"/>
      <c r="S24" s="73" t="s">
        <v>16</v>
      </c>
    </row>
    <row r="25" spans="2:19" ht="39" customHeight="1" x14ac:dyDescent="0.25">
      <c r="B25" s="70">
        <v>19</v>
      </c>
      <c r="C25" s="80" t="s">
        <v>67</v>
      </c>
      <c r="D25" s="72">
        <v>600</v>
      </c>
      <c r="E25" s="73" t="s">
        <v>41</v>
      </c>
      <c r="F25" s="80" t="s">
        <v>68</v>
      </c>
      <c r="G25" s="75">
        <f t="shared" si="0"/>
        <v>28200</v>
      </c>
      <c r="H25" s="76">
        <v>47</v>
      </c>
      <c r="I25" s="137"/>
      <c r="J25" s="77">
        <f t="shared" si="3"/>
        <v>0</v>
      </c>
      <c r="K25" s="78" t="str">
        <f t="shared" si="4"/>
        <v xml:space="preserve"> </v>
      </c>
      <c r="L25" s="55"/>
      <c r="M25" s="54"/>
      <c r="N25" s="54"/>
      <c r="O25" s="53"/>
      <c r="P25" s="53"/>
      <c r="Q25" s="56"/>
      <c r="R25" s="54"/>
      <c r="S25" s="73" t="s">
        <v>14</v>
      </c>
    </row>
    <row r="26" spans="2:19" ht="39" customHeight="1" x14ac:dyDescent="0.25">
      <c r="B26" s="70">
        <v>20</v>
      </c>
      <c r="C26" s="71" t="s">
        <v>69</v>
      </c>
      <c r="D26" s="72">
        <v>400</v>
      </c>
      <c r="E26" s="73" t="s">
        <v>70</v>
      </c>
      <c r="F26" s="79" t="s">
        <v>71</v>
      </c>
      <c r="G26" s="75">
        <f t="shared" si="0"/>
        <v>28800</v>
      </c>
      <c r="H26" s="76">
        <v>72</v>
      </c>
      <c r="I26" s="137"/>
      <c r="J26" s="77">
        <f t="shared" si="3"/>
        <v>0</v>
      </c>
      <c r="K26" s="78" t="str">
        <f t="shared" si="4"/>
        <v xml:space="preserve"> </v>
      </c>
      <c r="L26" s="55"/>
      <c r="M26" s="54"/>
      <c r="N26" s="54"/>
      <c r="O26" s="53"/>
      <c r="P26" s="53"/>
      <c r="Q26" s="56"/>
      <c r="R26" s="54"/>
      <c r="S26" s="73" t="s">
        <v>14</v>
      </c>
    </row>
    <row r="27" spans="2:19" ht="35.25" customHeight="1" x14ac:dyDescent="0.25">
      <c r="B27" s="70">
        <v>21</v>
      </c>
      <c r="C27" s="71" t="s">
        <v>72</v>
      </c>
      <c r="D27" s="72">
        <v>10</v>
      </c>
      <c r="E27" s="73" t="s">
        <v>44</v>
      </c>
      <c r="F27" s="79" t="s">
        <v>73</v>
      </c>
      <c r="G27" s="75">
        <f t="shared" si="0"/>
        <v>750</v>
      </c>
      <c r="H27" s="76">
        <v>75</v>
      </c>
      <c r="I27" s="137"/>
      <c r="J27" s="77">
        <f t="shared" si="3"/>
        <v>0</v>
      </c>
      <c r="K27" s="78" t="str">
        <f t="shared" si="4"/>
        <v xml:space="preserve"> </v>
      </c>
      <c r="L27" s="55"/>
      <c r="M27" s="54"/>
      <c r="N27" s="54"/>
      <c r="O27" s="53"/>
      <c r="P27" s="53"/>
      <c r="Q27" s="56"/>
      <c r="R27" s="54"/>
      <c r="S27" s="73" t="s">
        <v>21</v>
      </c>
    </row>
    <row r="28" spans="2:19" ht="24.75" customHeight="1" x14ac:dyDescent="0.25">
      <c r="B28" s="70">
        <v>22</v>
      </c>
      <c r="C28" s="71" t="s">
        <v>74</v>
      </c>
      <c r="D28" s="72">
        <v>1</v>
      </c>
      <c r="E28" s="73" t="s">
        <v>44</v>
      </c>
      <c r="F28" s="79" t="s">
        <v>75</v>
      </c>
      <c r="G28" s="75">
        <f t="shared" si="0"/>
        <v>320</v>
      </c>
      <c r="H28" s="76">
        <v>320</v>
      </c>
      <c r="I28" s="137"/>
      <c r="J28" s="77">
        <f t="shared" si="3"/>
        <v>0</v>
      </c>
      <c r="K28" s="78" t="str">
        <f t="shared" si="4"/>
        <v xml:space="preserve"> </v>
      </c>
      <c r="L28" s="55"/>
      <c r="M28" s="54"/>
      <c r="N28" s="54"/>
      <c r="O28" s="53"/>
      <c r="P28" s="53"/>
      <c r="Q28" s="56"/>
      <c r="R28" s="54"/>
      <c r="S28" s="73" t="s">
        <v>20</v>
      </c>
    </row>
    <row r="29" spans="2:19" ht="37.5" customHeight="1" x14ac:dyDescent="0.25">
      <c r="B29" s="70">
        <v>23</v>
      </c>
      <c r="C29" s="71" t="s">
        <v>76</v>
      </c>
      <c r="D29" s="72">
        <v>20</v>
      </c>
      <c r="E29" s="73" t="s">
        <v>44</v>
      </c>
      <c r="F29" s="79" t="s">
        <v>77</v>
      </c>
      <c r="G29" s="75">
        <f t="shared" si="0"/>
        <v>1000</v>
      </c>
      <c r="H29" s="76">
        <v>50</v>
      </c>
      <c r="I29" s="137"/>
      <c r="J29" s="77">
        <f t="shared" si="3"/>
        <v>0</v>
      </c>
      <c r="K29" s="78" t="str">
        <f t="shared" si="4"/>
        <v xml:space="preserve"> </v>
      </c>
      <c r="L29" s="55"/>
      <c r="M29" s="54"/>
      <c r="N29" s="54"/>
      <c r="O29" s="53"/>
      <c r="P29" s="53"/>
      <c r="Q29" s="56"/>
      <c r="R29" s="54"/>
      <c r="S29" s="73" t="s">
        <v>20</v>
      </c>
    </row>
    <row r="30" spans="2:19" ht="18.75" customHeight="1" x14ac:dyDescent="0.25">
      <c r="B30" s="70">
        <v>24</v>
      </c>
      <c r="C30" s="71" t="s">
        <v>78</v>
      </c>
      <c r="D30" s="72">
        <v>20</v>
      </c>
      <c r="E30" s="73" t="s">
        <v>44</v>
      </c>
      <c r="F30" s="79" t="s">
        <v>79</v>
      </c>
      <c r="G30" s="75">
        <f t="shared" si="0"/>
        <v>1100</v>
      </c>
      <c r="H30" s="76">
        <v>55</v>
      </c>
      <c r="I30" s="137"/>
      <c r="J30" s="77">
        <f t="shared" si="3"/>
        <v>0</v>
      </c>
      <c r="K30" s="78" t="str">
        <f t="shared" si="4"/>
        <v xml:space="preserve"> </v>
      </c>
      <c r="L30" s="55"/>
      <c r="M30" s="54"/>
      <c r="N30" s="54"/>
      <c r="O30" s="53"/>
      <c r="P30" s="53"/>
      <c r="Q30" s="56"/>
      <c r="R30" s="54"/>
      <c r="S30" s="73" t="s">
        <v>22</v>
      </c>
    </row>
    <row r="31" spans="2:19" ht="32.25" customHeight="1" x14ac:dyDescent="0.25">
      <c r="B31" s="70">
        <v>25</v>
      </c>
      <c r="C31" s="71" t="s">
        <v>80</v>
      </c>
      <c r="D31" s="72">
        <v>10</v>
      </c>
      <c r="E31" s="73" t="s">
        <v>50</v>
      </c>
      <c r="F31" s="74" t="s">
        <v>129</v>
      </c>
      <c r="G31" s="75">
        <f t="shared" si="0"/>
        <v>400</v>
      </c>
      <c r="H31" s="76">
        <v>40</v>
      </c>
      <c r="I31" s="137"/>
      <c r="J31" s="77">
        <f t="shared" si="3"/>
        <v>0</v>
      </c>
      <c r="K31" s="78" t="str">
        <f t="shared" si="4"/>
        <v xml:space="preserve"> </v>
      </c>
      <c r="L31" s="55"/>
      <c r="M31" s="54"/>
      <c r="N31" s="54"/>
      <c r="O31" s="53"/>
      <c r="P31" s="53"/>
      <c r="Q31" s="56"/>
      <c r="R31" s="54"/>
      <c r="S31" s="73" t="s">
        <v>22</v>
      </c>
    </row>
    <row r="32" spans="2:19" ht="21.75" customHeight="1" x14ac:dyDescent="0.25">
      <c r="B32" s="70">
        <v>26</v>
      </c>
      <c r="C32" s="80" t="s">
        <v>45</v>
      </c>
      <c r="D32" s="72">
        <v>40</v>
      </c>
      <c r="E32" s="73" t="s">
        <v>44</v>
      </c>
      <c r="F32" s="80" t="s">
        <v>46</v>
      </c>
      <c r="G32" s="75">
        <f t="shared" si="0"/>
        <v>1000</v>
      </c>
      <c r="H32" s="76">
        <v>25</v>
      </c>
      <c r="I32" s="137"/>
      <c r="J32" s="77">
        <f t="shared" si="3"/>
        <v>0</v>
      </c>
      <c r="K32" s="78" t="str">
        <f t="shared" si="4"/>
        <v xml:space="preserve"> </v>
      </c>
      <c r="L32" s="55"/>
      <c r="M32" s="54"/>
      <c r="N32" s="54"/>
      <c r="O32" s="53"/>
      <c r="P32" s="53"/>
      <c r="Q32" s="56"/>
      <c r="R32" s="54"/>
      <c r="S32" s="73" t="s">
        <v>19</v>
      </c>
    </row>
    <row r="33" spans="2:19" ht="18.75" customHeight="1" x14ac:dyDescent="0.25">
      <c r="B33" s="70">
        <v>27</v>
      </c>
      <c r="C33" s="71" t="s">
        <v>81</v>
      </c>
      <c r="D33" s="72">
        <v>40</v>
      </c>
      <c r="E33" s="73" t="s">
        <v>44</v>
      </c>
      <c r="F33" s="80" t="s">
        <v>82</v>
      </c>
      <c r="G33" s="75">
        <f t="shared" si="0"/>
        <v>960</v>
      </c>
      <c r="H33" s="76">
        <v>24</v>
      </c>
      <c r="I33" s="137"/>
      <c r="J33" s="77">
        <f t="shared" si="3"/>
        <v>0</v>
      </c>
      <c r="K33" s="78" t="str">
        <f t="shared" si="4"/>
        <v xml:space="preserve"> </v>
      </c>
      <c r="L33" s="55"/>
      <c r="M33" s="54"/>
      <c r="N33" s="54"/>
      <c r="O33" s="53"/>
      <c r="P33" s="53"/>
      <c r="Q33" s="56"/>
      <c r="R33" s="54"/>
      <c r="S33" s="73" t="s">
        <v>19</v>
      </c>
    </row>
    <row r="34" spans="2:19" ht="18.75" customHeight="1" x14ac:dyDescent="0.25">
      <c r="B34" s="70">
        <v>28</v>
      </c>
      <c r="C34" s="71" t="s">
        <v>83</v>
      </c>
      <c r="D34" s="72">
        <v>1</v>
      </c>
      <c r="E34" s="73" t="s">
        <v>50</v>
      </c>
      <c r="F34" s="80" t="s">
        <v>84</v>
      </c>
      <c r="G34" s="75">
        <f t="shared" si="0"/>
        <v>530</v>
      </c>
      <c r="H34" s="76">
        <v>530</v>
      </c>
      <c r="I34" s="137"/>
      <c r="J34" s="77">
        <f t="shared" si="3"/>
        <v>0</v>
      </c>
      <c r="K34" s="78" t="str">
        <f t="shared" si="4"/>
        <v xml:space="preserve"> </v>
      </c>
      <c r="L34" s="55"/>
      <c r="M34" s="54"/>
      <c r="N34" s="54"/>
      <c r="O34" s="53"/>
      <c r="P34" s="53"/>
      <c r="Q34" s="56"/>
      <c r="R34" s="54"/>
      <c r="S34" s="73" t="s">
        <v>19</v>
      </c>
    </row>
    <row r="35" spans="2:19" ht="21.75" customHeight="1" x14ac:dyDescent="0.25">
      <c r="B35" s="70">
        <v>29</v>
      </c>
      <c r="C35" s="71" t="s">
        <v>85</v>
      </c>
      <c r="D35" s="72">
        <v>6</v>
      </c>
      <c r="E35" s="73" t="s">
        <v>44</v>
      </c>
      <c r="F35" s="80" t="s">
        <v>86</v>
      </c>
      <c r="G35" s="75">
        <f t="shared" si="0"/>
        <v>180</v>
      </c>
      <c r="H35" s="76">
        <v>30</v>
      </c>
      <c r="I35" s="137"/>
      <c r="J35" s="77">
        <f t="shared" si="3"/>
        <v>0</v>
      </c>
      <c r="K35" s="78" t="str">
        <f t="shared" si="4"/>
        <v xml:space="preserve"> </v>
      </c>
      <c r="L35" s="55"/>
      <c r="M35" s="54"/>
      <c r="N35" s="54"/>
      <c r="O35" s="53"/>
      <c r="P35" s="53"/>
      <c r="Q35" s="56"/>
      <c r="R35" s="54"/>
      <c r="S35" s="73" t="s">
        <v>20</v>
      </c>
    </row>
    <row r="36" spans="2:19" ht="39" customHeight="1" x14ac:dyDescent="0.25">
      <c r="B36" s="70">
        <v>30</v>
      </c>
      <c r="C36" s="71" t="s">
        <v>87</v>
      </c>
      <c r="D36" s="72">
        <v>20</v>
      </c>
      <c r="E36" s="73" t="s">
        <v>44</v>
      </c>
      <c r="F36" s="74" t="s">
        <v>132</v>
      </c>
      <c r="G36" s="75">
        <f t="shared" si="0"/>
        <v>1400</v>
      </c>
      <c r="H36" s="76">
        <v>70</v>
      </c>
      <c r="I36" s="137"/>
      <c r="J36" s="77">
        <f t="shared" si="3"/>
        <v>0</v>
      </c>
      <c r="K36" s="78" t="str">
        <f t="shared" si="4"/>
        <v xml:space="preserve"> </v>
      </c>
      <c r="L36" s="55"/>
      <c r="M36" s="54"/>
      <c r="N36" s="54"/>
      <c r="O36" s="53"/>
      <c r="P36" s="53"/>
      <c r="Q36" s="56"/>
      <c r="R36" s="54"/>
      <c r="S36" s="73" t="s">
        <v>20</v>
      </c>
    </row>
    <row r="37" spans="2:19" ht="54" customHeight="1" x14ac:dyDescent="0.25">
      <c r="B37" s="70">
        <v>31</v>
      </c>
      <c r="C37" s="71" t="s">
        <v>88</v>
      </c>
      <c r="D37" s="72">
        <v>20</v>
      </c>
      <c r="E37" s="73" t="s">
        <v>44</v>
      </c>
      <c r="F37" s="104" t="s">
        <v>89</v>
      </c>
      <c r="G37" s="75">
        <f t="shared" si="0"/>
        <v>1600</v>
      </c>
      <c r="H37" s="76">
        <v>80</v>
      </c>
      <c r="I37" s="137"/>
      <c r="J37" s="77">
        <f t="shared" si="3"/>
        <v>0</v>
      </c>
      <c r="K37" s="78" t="str">
        <f t="shared" si="4"/>
        <v xml:space="preserve"> </v>
      </c>
      <c r="L37" s="55"/>
      <c r="M37" s="54"/>
      <c r="N37" s="54"/>
      <c r="O37" s="53"/>
      <c r="P37" s="53"/>
      <c r="Q37" s="56"/>
      <c r="R37" s="54"/>
      <c r="S37" s="73" t="s">
        <v>20</v>
      </c>
    </row>
    <row r="38" spans="2:19" ht="18.75" customHeight="1" x14ac:dyDescent="0.25">
      <c r="B38" s="70">
        <v>32</v>
      </c>
      <c r="C38" s="71" t="s">
        <v>90</v>
      </c>
      <c r="D38" s="72">
        <v>2</v>
      </c>
      <c r="E38" s="73" t="s">
        <v>50</v>
      </c>
      <c r="F38" s="79" t="s">
        <v>91</v>
      </c>
      <c r="G38" s="75">
        <f t="shared" si="0"/>
        <v>260</v>
      </c>
      <c r="H38" s="76">
        <v>130</v>
      </c>
      <c r="I38" s="137"/>
      <c r="J38" s="77">
        <f t="shared" si="3"/>
        <v>0</v>
      </c>
      <c r="K38" s="78" t="str">
        <f t="shared" si="4"/>
        <v xml:space="preserve"> </v>
      </c>
      <c r="L38" s="55"/>
      <c r="M38" s="54"/>
      <c r="N38" s="54"/>
      <c r="O38" s="53"/>
      <c r="P38" s="53"/>
      <c r="Q38" s="56"/>
      <c r="R38" s="54"/>
      <c r="S38" s="73" t="s">
        <v>12</v>
      </c>
    </row>
    <row r="39" spans="2:19" ht="18.75" customHeight="1" x14ac:dyDescent="0.25">
      <c r="B39" s="70">
        <v>33</v>
      </c>
      <c r="C39" s="71" t="s">
        <v>92</v>
      </c>
      <c r="D39" s="72">
        <v>2</v>
      </c>
      <c r="E39" s="73" t="s">
        <v>50</v>
      </c>
      <c r="F39" s="79" t="s">
        <v>93</v>
      </c>
      <c r="G39" s="75">
        <f t="shared" si="0"/>
        <v>260</v>
      </c>
      <c r="H39" s="76">
        <v>130</v>
      </c>
      <c r="I39" s="137"/>
      <c r="J39" s="77">
        <f t="shared" ref="J39:J49" si="5">D39*I39</f>
        <v>0</v>
      </c>
      <c r="K39" s="78" t="str">
        <f t="shared" ref="K39:K49" si="6">IF(ISNUMBER(I39), IF(I39&gt;H39,"NEVYHOVUJE","VYHOVUJE")," ")</f>
        <v xml:space="preserve"> </v>
      </c>
      <c r="L39" s="55"/>
      <c r="M39" s="54"/>
      <c r="N39" s="54"/>
      <c r="O39" s="53"/>
      <c r="P39" s="53"/>
      <c r="Q39" s="56"/>
      <c r="R39" s="54"/>
      <c r="S39" s="73" t="s">
        <v>12</v>
      </c>
    </row>
    <row r="40" spans="2:19" ht="18.75" customHeight="1" x14ac:dyDescent="0.25">
      <c r="B40" s="70">
        <v>34</v>
      </c>
      <c r="C40" s="71" t="s">
        <v>94</v>
      </c>
      <c r="D40" s="72">
        <v>30</v>
      </c>
      <c r="E40" s="73" t="s">
        <v>95</v>
      </c>
      <c r="F40" s="79" t="s">
        <v>96</v>
      </c>
      <c r="G40" s="75">
        <f t="shared" si="0"/>
        <v>1080</v>
      </c>
      <c r="H40" s="76">
        <v>36</v>
      </c>
      <c r="I40" s="137"/>
      <c r="J40" s="77">
        <f t="shared" si="5"/>
        <v>0</v>
      </c>
      <c r="K40" s="78" t="str">
        <f t="shared" si="6"/>
        <v xml:space="preserve"> </v>
      </c>
      <c r="L40" s="55"/>
      <c r="M40" s="54"/>
      <c r="N40" s="54"/>
      <c r="O40" s="53"/>
      <c r="P40" s="53"/>
      <c r="Q40" s="56"/>
      <c r="R40" s="54"/>
      <c r="S40" s="73" t="s">
        <v>12</v>
      </c>
    </row>
    <row r="41" spans="2:19" ht="18.75" customHeight="1" x14ac:dyDescent="0.25">
      <c r="B41" s="70">
        <v>35</v>
      </c>
      <c r="C41" s="71" t="s">
        <v>97</v>
      </c>
      <c r="D41" s="72">
        <v>20</v>
      </c>
      <c r="E41" s="73" t="s">
        <v>95</v>
      </c>
      <c r="F41" s="79" t="s">
        <v>98</v>
      </c>
      <c r="G41" s="75">
        <f t="shared" si="0"/>
        <v>720</v>
      </c>
      <c r="H41" s="76">
        <v>36</v>
      </c>
      <c r="I41" s="137"/>
      <c r="J41" s="77">
        <f t="shared" si="5"/>
        <v>0</v>
      </c>
      <c r="K41" s="78" t="str">
        <f t="shared" si="6"/>
        <v xml:space="preserve"> </v>
      </c>
      <c r="L41" s="55"/>
      <c r="M41" s="54"/>
      <c r="N41" s="54"/>
      <c r="O41" s="53"/>
      <c r="P41" s="53"/>
      <c r="Q41" s="56"/>
      <c r="R41" s="54"/>
      <c r="S41" s="73" t="s">
        <v>12</v>
      </c>
    </row>
    <row r="42" spans="2:19" ht="18.75" customHeight="1" x14ac:dyDescent="0.25">
      <c r="B42" s="70">
        <v>36</v>
      </c>
      <c r="C42" s="71" t="s">
        <v>99</v>
      </c>
      <c r="D42" s="72">
        <v>30</v>
      </c>
      <c r="E42" s="73" t="s">
        <v>50</v>
      </c>
      <c r="F42" s="79" t="s">
        <v>100</v>
      </c>
      <c r="G42" s="75">
        <f t="shared" si="0"/>
        <v>600</v>
      </c>
      <c r="H42" s="76">
        <v>20</v>
      </c>
      <c r="I42" s="137"/>
      <c r="J42" s="77">
        <f t="shared" si="5"/>
        <v>0</v>
      </c>
      <c r="K42" s="78" t="str">
        <f t="shared" si="6"/>
        <v xml:space="preserve"> </v>
      </c>
      <c r="L42" s="55"/>
      <c r="M42" s="54"/>
      <c r="N42" s="54"/>
      <c r="O42" s="53"/>
      <c r="P42" s="53"/>
      <c r="Q42" s="56"/>
      <c r="R42" s="54"/>
      <c r="S42" s="73" t="s">
        <v>13</v>
      </c>
    </row>
    <row r="43" spans="2:19" ht="18.75" customHeight="1" x14ac:dyDescent="0.25">
      <c r="B43" s="70">
        <v>37</v>
      </c>
      <c r="C43" s="71" t="s">
        <v>101</v>
      </c>
      <c r="D43" s="72">
        <v>50</v>
      </c>
      <c r="E43" s="73" t="s">
        <v>102</v>
      </c>
      <c r="F43" s="79" t="s">
        <v>103</v>
      </c>
      <c r="G43" s="75">
        <f t="shared" si="0"/>
        <v>1000</v>
      </c>
      <c r="H43" s="76">
        <v>20</v>
      </c>
      <c r="I43" s="137"/>
      <c r="J43" s="77">
        <f t="shared" si="5"/>
        <v>0</v>
      </c>
      <c r="K43" s="78" t="str">
        <f t="shared" si="6"/>
        <v xml:space="preserve"> </v>
      </c>
      <c r="L43" s="55"/>
      <c r="M43" s="54"/>
      <c r="N43" s="54"/>
      <c r="O43" s="53"/>
      <c r="P43" s="53"/>
      <c r="Q43" s="56"/>
      <c r="R43" s="54"/>
      <c r="S43" s="73" t="s">
        <v>13</v>
      </c>
    </row>
    <row r="44" spans="2:19" ht="40.5" customHeight="1" x14ac:dyDescent="0.25">
      <c r="B44" s="70">
        <v>38</v>
      </c>
      <c r="C44" s="71" t="s">
        <v>104</v>
      </c>
      <c r="D44" s="72">
        <v>25</v>
      </c>
      <c r="E44" s="73" t="s">
        <v>102</v>
      </c>
      <c r="F44" s="79" t="s">
        <v>105</v>
      </c>
      <c r="G44" s="75">
        <f t="shared" si="0"/>
        <v>750</v>
      </c>
      <c r="H44" s="76">
        <v>30</v>
      </c>
      <c r="I44" s="137"/>
      <c r="J44" s="77">
        <f t="shared" si="5"/>
        <v>0</v>
      </c>
      <c r="K44" s="78" t="str">
        <f t="shared" si="6"/>
        <v xml:space="preserve"> </v>
      </c>
      <c r="L44" s="55"/>
      <c r="M44" s="54"/>
      <c r="N44" s="54"/>
      <c r="O44" s="53"/>
      <c r="P44" s="53"/>
      <c r="Q44" s="56"/>
      <c r="R44" s="54"/>
      <c r="S44" s="73" t="s">
        <v>13</v>
      </c>
    </row>
    <row r="45" spans="2:19" ht="18.75" customHeight="1" x14ac:dyDescent="0.25">
      <c r="B45" s="70">
        <v>39</v>
      </c>
      <c r="C45" s="71" t="s">
        <v>101</v>
      </c>
      <c r="D45" s="72">
        <v>25</v>
      </c>
      <c r="E45" s="73" t="s">
        <v>102</v>
      </c>
      <c r="F45" s="79" t="s">
        <v>106</v>
      </c>
      <c r="G45" s="75">
        <f t="shared" si="0"/>
        <v>1750</v>
      </c>
      <c r="H45" s="76">
        <v>70</v>
      </c>
      <c r="I45" s="137"/>
      <c r="J45" s="77">
        <f t="shared" si="5"/>
        <v>0</v>
      </c>
      <c r="K45" s="78" t="str">
        <f t="shared" si="6"/>
        <v xml:space="preserve"> </v>
      </c>
      <c r="L45" s="55"/>
      <c r="M45" s="54"/>
      <c r="N45" s="54"/>
      <c r="O45" s="53"/>
      <c r="P45" s="53"/>
      <c r="Q45" s="56"/>
      <c r="R45" s="54"/>
      <c r="S45" s="73" t="s">
        <v>13</v>
      </c>
    </row>
    <row r="46" spans="2:19" ht="18.75" customHeight="1" x14ac:dyDescent="0.25">
      <c r="B46" s="70">
        <v>40</v>
      </c>
      <c r="C46" s="71" t="s">
        <v>107</v>
      </c>
      <c r="D46" s="72">
        <v>30</v>
      </c>
      <c r="E46" s="73" t="s">
        <v>102</v>
      </c>
      <c r="F46" s="79" t="s">
        <v>108</v>
      </c>
      <c r="G46" s="75">
        <f t="shared" si="0"/>
        <v>3900</v>
      </c>
      <c r="H46" s="76">
        <v>130</v>
      </c>
      <c r="I46" s="137"/>
      <c r="J46" s="77">
        <f t="shared" si="5"/>
        <v>0</v>
      </c>
      <c r="K46" s="78" t="str">
        <f t="shared" si="6"/>
        <v xml:space="preserve"> </v>
      </c>
      <c r="L46" s="55"/>
      <c r="M46" s="54"/>
      <c r="N46" s="54"/>
      <c r="O46" s="53"/>
      <c r="P46" s="53"/>
      <c r="Q46" s="56"/>
      <c r="R46" s="54"/>
      <c r="S46" s="73" t="s">
        <v>13</v>
      </c>
    </row>
    <row r="47" spans="2:19" ht="18.75" customHeight="1" x14ac:dyDescent="0.25">
      <c r="B47" s="70">
        <v>41</v>
      </c>
      <c r="C47" s="71" t="s">
        <v>109</v>
      </c>
      <c r="D47" s="72">
        <v>50</v>
      </c>
      <c r="E47" s="73" t="s">
        <v>102</v>
      </c>
      <c r="F47" s="79" t="s">
        <v>110</v>
      </c>
      <c r="G47" s="75">
        <f t="shared" si="0"/>
        <v>5000</v>
      </c>
      <c r="H47" s="76">
        <v>100</v>
      </c>
      <c r="I47" s="137"/>
      <c r="J47" s="77">
        <f t="shared" si="5"/>
        <v>0</v>
      </c>
      <c r="K47" s="78" t="str">
        <f t="shared" si="6"/>
        <v xml:space="preserve"> </v>
      </c>
      <c r="L47" s="55"/>
      <c r="M47" s="54"/>
      <c r="N47" s="54"/>
      <c r="O47" s="53"/>
      <c r="P47" s="53"/>
      <c r="Q47" s="56"/>
      <c r="R47" s="54"/>
      <c r="S47" s="73" t="s">
        <v>13</v>
      </c>
    </row>
    <row r="48" spans="2:19" ht="39.75" customHeight="1" x14ac:dyDescent="0.25">
      <c r="B48" s="70">
        <v>42</v>
      </c>
      <c r="C48" s="71" t="s">
        <v>111</v>
      </c>
      <c r="D48" s="72">
        <v>50</v>
      </c>
      <c r="E48" s="73" t="s">
        <v>44</v>
      </c>
      <c r="F48" s="79" t="s">
        <v>112</v>
      </c>
      <c r="G48" s="75">
        <f t="shared" si="0"/>
        <v>750</v>
      </c>
      <c r="H48" s="76">
        <v>15</v>
      </c>
      <c r="I48" s="137"/>
      <c r="J48" s="77">
        <f t="shared" si="5"/>
        <v>0</v>
      </c>
      <c r="K48" s="78" t="str">
        <f t="shared" si="6"/>
        <v xml:space="preserve"> </v>
      </c>
      <c r="L48" s="55"/>
      <c r="M48" s="54"/>
      <c r="N48" s="54"/>
      <c r="O48" s="53"/>
      <c r="P48" s="53"/>
      <c r="Q48" s="56"/>
      <c r="R48" s="54"/>
      <c r="S48" s="73" t="s">
        <v>13</v>
      </c>
    </row>
    <row r="49" spans="2:19" ht="27" customHeight="1" thickBot="1" x14ac:dyDescent="0.3">
      <c r="B49" s="105">
        <v>43</v>
      </c>
      <c r="C49" s="106" t="s">
        <v>113</v>
      </c>
      <c r="D49" s="107">
        <v>2</v>
      </c>
      <c r="E49" s="108" t="s">
        <v>102</v>
      </c>
      <c r="F49" s="109" t="s">
        <v>114</v>
      </c>
      <c r="G49" s="110">
        <f t="shared" si="0"/>
        <v>240</v>
      </c>
      <c r="H49" s="111">
        <v>120</v>
      </c>
      <c r="I49" s="140"/>
      <c r="J49" s="112">
        <f t="shared" si="5"/>
        <v>0</v>
      </c>
      <c r="K49" s="113" t="str">
        <f t="shared" si="6"/>
        <v xml:space="preserve"> </v>
      </c>
      <c r="L49" s="114"/>
      <c r="M49" s="115"/>
      <c r="N49" s="115"/>
      <c r="O49" s="116"/>
      <c r="P49" s="116"/>
      <c r="Q49" s="117"/>
      <c r="R49" s="115"/>
      <c r="S49" s="108" t="s">
        <v>20</v>
      </c>
    </row>
    <row r="50" spans="2:19" ht="13.5" customHeight="1" thickTop="1" thickBot="1" x14ac:dyDescent="0.3">
      <c r="C50" s="1"/>
      <c r="D50" s="1"/>
      <c r="E50" s="1"/>
      <c r="F50" s="1"/>
      <c r="G50" s="1"/>
      <c r="J50" s="118"/>
    </row>
    <row r="51" spans="2:19" ht="60.75" customHeight="1" thickTop="1" thickBot="1" x14ac:dyDescent="0.3">
      <c r="B51" s="119" t="s">
        <v>9</v>
      </c>
      <c r="C51" s="120"/>
      <c r="D51" s="120"/>
      <c r="E51" s="120"/>
      <c r="F51" s="120"/>
      <c r="G51" s="121"/>
      <c r="H51" s="122" t="s">
        <v>10</v>
      </c>
      <c r="I51" s="123" t="s">
        <v>11</v>
      </c>
      <c r="J51" s="124"/>
      <c r="K51" s="125"/>
      <c r="L51" s="24"/>
      <c r="M51" s="24"/>
      <c r="N51" s="24"/>
      <c r="O51" s="24"/>
      <c r="P51" s="24"/>
      <c r="Q51" s="24"/>
      <c r="R51" s="24"/>
      <c r="S51" s="126"/>
    </row>
    <row r="52" spans="2:19" ht="33" customHeight="1" thickTop="1" thickBot="1" x14ac:dyDescent="0.3">
      <c r="B52" s="127" t="s">
        <v>35</v>
      </c>
      <c r="C52" s="127"/>
      <c r="D52" s="127"/>
      <c r="E52" s="127"/>
      <c r="F52" s="127"/>
      <c r="G52" s="128"/>
      <c r="H52" s="129">
        <f>SUM(G7:G49)</f>
        <v>134846</v>
      </c>
      <c r="I52" s="130">
        <f>SUM(J7:J49)</f>
        <v>0</v>
      </c>
      <c r="J52" s="131"/>
      <c r="K52" s="132"/>
    </row>
    <row r="53" spans="2:19" ht="14.25" customHeight="1" thickTop="1" x14ac:dyDescent="0.25"/>
    <row r="54" spans="2:19" ht="14.25" customHeight="1" x14ac:dyDescent="0.25"/>
    <row r="55" spans="2:19" ht="14.25" customHeight="1" x14ac:dyDescent="0.25"/>
    <row r="56" spans="2:19" ht="14.25" customHeight="1" x14ac:dyDescent="0.25"/>
    <row r="57" spans="2:19" ht="14.25" customHeight="1" x14ac:dyDescent="0.25"/>
    <row r="58" spans="2:19" ht="14.25" customHeight="1" x14ac:dyDescent="0.25"/>
    <row r="59" spans="2:19" ht="14.25" customHeight="1" x14ac:dyDescent="0.25"/>
    <row r="60" spans="2:19" ht="14.25" customHeight="1" x14ac:dyDescent="0.25"/>
    <row r="61" spans="2:19" ht="14.25" customHeight="1" x14ac:dyDescent="0.25"/>
    <row r="62" spans="2:19" ht="14.25" customHeight="1" x14ac:dyDescent="0.25"/>
    <row r="63" spans="2:19" ht="14.25" customHeight="1" x14ac:dyDescent="0.25"/>
    <row r="64" spans="2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</sheetData>
  <sheetProtection algorithmName="SHA-512" hashValue="UbeVLWeLMVG1nejkdz7Os7sK8/1pJoSosvb1duBnlVlorY2rS875U/RP2UiLDr9QHulTdKaumqnIbDzl4kYFpA==" saltValue="ohUGTj+cxe31JxZe9yeyIg==" spinCount="100000" sheet="1" objects="1" scenarios="1" selectLockedCells="1"/>
  <mergeCells count="28">
    <mergeCell ref="L9:L21"/>
    <mergeCell ref="M9:M21"/>
    <mergeCell ref="N9:N21"/>
    <mergeCell ref="L22:L49"/>
    <mergeCell ref="M22:M49"/>
    <mergeCell ref="N22:N49"/>
    <mergeCell ref="Q22:Q49"/>
    <mergeCell ref="R22:R49"/>
    <mergeCell ref="P22:P49"/>
    <mergeCell ref="R7:R8"/>
    <mergeCell ref="Q7:Q8"/>
    <mergeCell ref="Q9:Q21"/>
    <mergeCell ref="R9:R21"/>
    <mergeCell ref="B52:F52"/>
    <mergeCell ref="I52:K52"/>
    <mergeCell ref="B1:D1"/>
    <mergeCell ref="B51:F51"/>
    <mergeCell ref="I51:K51"/>
    <mergeCell ref="I2:J2"/>
    <mergeCell ref="I3:Q3"/>
    <mergeCell ref="P7:P8"/>
    <mergeCell ref="O7:O8"/>
    <mergeCell ref="O9:O21"/>
    <mergeCell ref="P9:P21"/>
    <mergeCell ref="O22:O49"/>
    <mergeCell ref="N7:N8"/>
    <mergeCell ref="M7:M8"/>
    <mergeCell ref="L7:L8"/>
  </mergeCells>
  <conditionalFormatting sqref="B7:B49 D7:D49">
    <cfRule type="containsBlanks" dxfId="6" priority="45">
      <formula>LEN(TRIM(B7))=0</formula>
    </cfRule>
  </conditionalFormatting>
  <conditionalFormatting sqref="B7:B49">
    <cfRule type="cellIs" dxfId="5" priority="39" operator="greaterThanOrEqual">
      <formula>1</formula>
    </cfRule>
  </conditionalFormatting>
  <conditionalFormatting sqref="I7:I49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9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4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S7:S8 S10:S49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2023-11-20T08:43:48Z</cp:lastPrinted>
  <dcterms:created xsi:type="dcterms:W3CDTF">2014-03-05T12:43:32Z</dcterms:created>
  <dcterms:modified xsi:type="dcterms:W3CDTF">2023-11-20T11:54:53Z</dcterms:modified>
</cp:coreProperties>
</file>