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tabRatio="785" activeTab="0"/>
  </bookViews>
  <sheets>
    <sheet name="Výpočetní technika" sheetId="1" r:id="rId1"/>
  </sheets>
  <definedNames>
    <definedName name="_xlnm.Print_Area" localSheetId="0">'Výpočetní technika'!$B$1:$V$23</definedName>
  </definedNames>
  <calcPr calcId="191029"/>
  <extLst/>
</workbook>
</file>

<file path=xl/sharedStrings.xml><?xml version="1.0" encoding="utf-8"?>
<sst xmlns="http://schemas.openxmlformats.org/spreadsheetml/2006/main" count="111" uniqueCount="73">
  <si>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</si>
  <si>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</si>
  <si>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</si>
  <si>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</si>
  <si>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</si>
  <si>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</si>
  <si>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</si>
  <si>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</si>
  <si>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</si>
  <si>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</si>
  <si>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</si>
  <si>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</si>
  <si>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</si>
  <si>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</si>
  <si>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</si>
  <si>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</si>
  <si>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</si>
  <si>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</si>
  <si>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</si>
  <si>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</si>
  <si>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</si>
  <si>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</si>
  <si>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</si>
  <si>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</si>
  <si>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</si>
  <si>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</si>
  <si>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</si>
  <si>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</si>
  <si>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</si>
  <si>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USB flashdisk</t>
  </si>
  <si>
    <t>NE</t>
  </si>
  <si>
    <t>Pokud financováno z projektových prostředků, pak ŘEŠITEL uvede: NÁZEV A ČÍSLO DOTAČNÍHO PROJEKTU</t>
  </si>
  <si>
    <t>PhDr. Petr Simbartl, Ph.D.,
Tel.: 37763 3712,
735 713 978,
E-mail: simbartl@fzs.zcu.cz</t>
  </si>
  <si>
    <t>Husova 11,
301 00 Plzeň,
Fakulta zdravotnických studií - Děkanát,
místnost HJ 206</t>
  </si>
  <si>
    <t xml:space="preserve">Příloha č. 2 Kupní smlouvy - technická specifikace
Výpočetní technika (III.) 134 - 2023 </t>
  </si>
  <si>
    <t>Samostatná faktura</t>
  </si>
  <si>
    <t>Externí disk</t>
  </si>
  <si>
    <t>Prezentér</t>
  </si>
  <si>
    <t>Flash disk USB s kapacitou min. 256 GB.
Rychlost čtení min. 500 MB/s.
Rychlost zápisu min. 500 MB/s.
Rozhraní USB 3.2, připojení k USB Type-A. 
Vhodný pro přenos velkých souborů, odolná konstrukce.</t>
  </si>
  <si>
    <t>Přijímač do portu USB, dosah min. 15 metru, červené laserové ukazovátko, Intuitivní ovládací prvky prezentace.</t>
  </si>
  <si>
    <t xml:space="preserve">USB flash disk </t>
  </si>
  <si>
    <t>Eva Mrázová,
Tel.: 774 880 426,
37763 6601</t>
  </si>
  <si>
    <t>Veleslavínova 42, 
301 00 Plzeň, 
Fakulta pedagogická - Katedra historie,
místnost VC 214</t>
  </si>
  <si>
    <t>Kompaktní paměťové médium v podobě flashky 1 TB.</t>
  </si>
  <si>
    <t>Bc. Martin Šafránek,
Tel.: 37763 4792</t>
  </si>
  <si>
    <t>Teslova 9, 
301 00 Plzeň,
Nové technologie – výzkumné centrum - Správa výzkumného centra,
budova F</t>
  </si>
  <si>
    <t>WI-FI 6 router</t>
  </si>
  <si>
    <t>WiFi router s WiFi 6, parametry 802.11s/b/g/n/ac/ax až 1775 Mb/s, dual-band (2.4 GHz 574 Mb/s + 5 GHz 1201 Mb/s ), 1x GWAN, 4x GLAN, 4x externí anténa, WPA-PSK, WPA2-PSK a WPA3, Dual-Band (2,4 + 5 GHz), gigabit LAN, MU-MIMO.</t>
  </si>
  <si>
    <t>Flashdisk</t>
  </si>
  <si>
    <t>Powerbanka typu Magsafe + Nabíječka USB-C 65 W + Kabel USB-C to Lightning (jeden set)</t>
  </si>
  <si>
    <t>Grafický tablet bez displeje</t>
  </si>
  <si>
    <t>do 22.12.2023</t>
  </si>
  <si>
    <t>Ing. Jarmila Ircingová, Ph.D.,
Tel.: 37763 3610</t>
  </si>
  <si>
    <t>Univerzitní 22, 
301 00 Plzeň,
Fakulta ekonomická - Děkanát,
místnost UK 415</t>
  </si>
  <si>
    <t>Externí SSD disk 4T</t>
  </si>
  <si>
    <t>Kapacita úložiště min. 4000 GB (4 TB).
Typ úložiště: SSD.
Šířka max. 60 mm, výška max. 90 mm, hloubka max. 14 mm.
Hmotnost max. 0,1 kg.
Materiál: hliník, guma.
Rozhraní: USB 3.2 Gen 1 (USB 3.0), konektor: USB-C.
Rychlost čtení: min. 1000 MB/s, rychlost zápisu: min. 900 MB/s.
Certifikace min. IP 65.
Obsahuje kabely USB-C/USB-C a USB-C/USB-A.</t>
  </si>
  <si>
    <t>Externí SSD disk 1T</t>
  </si>
  <si>
    <t>Kapacita úložiště min. 1000 GB (1 TB).
Typ úložiště: SSD.
Šířka max. 90 mm, výška max. 10 mm, hloubka max. 60 mm.
Hmotnost max. 0,07 kg.
Materiál: hliník.
Rozhraní: USB 3.2 Gen 1 (USB 3.0), konektor: USB-C.
Rychlost čtení: min. 1000 MB/s, rychlost zápisu: min. 900 MB/s.
Obsahuje kabely USB-C/USB-C a USB-C/USB-A.</t>
  </si>
  <si>
    <r>
      <rPr>
        <b/>
        <sz val="11"/>
        <color theme="1"/>
        <rFont val="Calibri"/>
        <family val="2"/>
        <scheme val="minor"/>
      </rPr>
      <t>Bezdrátová magnetická powerbanka:</t>
    </r>
    <r>
      <rPr>
        <sz val="11"/>
        <color theme="1"/>
        <rFont val="Calibri"/>
        <family val="2"/>
        <scheme val="minor"/>
      </rPr>
      <t xml:space="preserve"> kapacita baterie min. 1400 mAh, kompatibilní s iPhone 14 Pro (nesmí přesahovat rozměry), kompatibilní s EcoSystem Apple, výstupní výkon: bezdrátově min. 15 W, barva se preferuje bílá, hmotnost max. 115 g, záruka min. 24 měsíců.
</t>
    </r>
    <r>
      <rPr>
        <b/>
        <sz val="11"/>
        <color theme="1"/>
        <rFont val="Calibri"/>
        <family val="2"/>
        <scheme val="minor"/>
      </rPr>
      <t xml:space="preserve">Nabíječka typu USB-C: </t>
    </r>
    <r>
      <rPr>
        <sz val="11"/>
        <color theme="1"/>
        <rFont val="Calibri"/>
        <family val="2"/>
        <scheme val="minor"/>
      </rPr>
      <t xml:space="preserve">maximální výkon 65 W, výstup: USB-C, až 5A, rychlonabíjení USB Power Delivery, barva se preferuje bílá.
</t>
    </r>
    <r>
      <rPr>
        <b/>
        <sz val="11"/>
        <color theme="1"/>
        <rFont val="Calibri"/>
        <family val="2"/>
        <scheme val="minor"/>
      </rPr>
      <t>Kabel:</t>
    </r>
    <r>
      <rPr>
        <sz val="11"/>
        <color theme="1"/>
        <rFont val="Calibri"/>
        <family val="2"/>
        <scheme val="minor"/>
      </rPr>
      <t xml:space="preserve"> data: min. 480 Mb/s, podpora Power Delivery 3.0, Sync and Charge, délka min. 1 m, max. zátěž: 3A, certifikace mFi (kvalita příslušenství), barva se preferuje bílá nebo stříbrná, opletení.</t>
    </r>
  </si>
  <si>
    <t>Grafický tablet bez displeje, rozlišení min. 2540 LPI.
Počet úrovní přítlaku: min. 4096.
Přesnost: min. 0,25 mm.
Rychlost snímání: min. 120 pps.
Aktivní pracovní plocha: min. 216 x 135 mm.
Hmotnost max. 410 g.
Napájení i připojení k PC přes USB.
Rozhraní Bluetooth, USB.
Barva se preferuje černá nebo tmavě šedá.
Prostor pro odkládání pera.
Kompatibilní s MS Windows 10.</t>
  </si>
  <si>
    <t>Flashdisk - kapacita úložiště min. 128 GB.
Rozhraní USB 3.2 Gen 1 (USB 3.0), konektor USB-A.
Rychlost čtení min. 200 MB/s, rychlost zápisu min. 60 MB/s.
Materiál pouzdra: kov.
Šířka max. 13 mm, výška max. 5 mm, délka max. 40 mm, hmotnost max. 5 g.</t>
  </si>
  <si>
    <t>Optický HDMI kabel</t>
  </si>
  <si>
    <t>HDMI-DVI kabel</t>
  </si>
  <si>
    <t>USB3,0 HDMI adaptér</t>
  </si>
  <si>
    <t>Flídr UC451,
Jiřík UC452</t>
  </si>
  <si>
    <t>Trejbal, UN504</t>
  </si>
  <si>
    <t>Kost, UN507</t>
  </si>
  <si>
    <t>Ing. Miroslav Flídr, Ph.D.,
Tel.: 37763 2559,
E-mail: flidr@kky.zcu.cz</t>
  </si>
  <si>
    <t>Technická 8, 
301 00 Plzeň,
Fakulta aplikovaných věd - NTIS,
místnost UN 508</t>
  </si>
  <si>
    <t>Propojovací optický kabel k monitoru s konektory HDM (M/M) splňující specifikaci HDMI 2.1.
Podpora rozlišení 4K@120Hz a 8K@60Hz.
Délka kabelu minimálně 10 m.</t>
  </si>
  <si>
    <t>Obousměrný propojovací kabel k monitoru s konektory HDMI (M) – DVI-D (M).
Délka kabelu minimálně 3 m.
Podpora rozlišení 1080p.</t>
  </si>
  <si>
    <t>Adaptér se vstupním  rozhraním minimálně USB 3.0 Type-A a výstupním rozhraním HDMI (F).
Podpora rozlišení minimálně 1080p@60Hz.
Podpora přenosu zvuku.
Podpora OS Windows 10, Linux a macOS bez nutnosti instalovat ovladače.
Délka připojovacího kabelu alespoň 15 cm.</t>
  </si>
  <si>
    <r>
      <t xml:space="preserve">Externí </t>
    </r>
    <r>
      <rPr>
        <sz val="11"/>
        <color rgb="FFFF0000"/>
        <rFont val="Calibri"/>
        <family val="2"/>
        <scheme val="minor"/>
      </rPr>
      <t>HDD</t>
    </r>
    <r>
      <rPr>
        <sz val="11"/>
        <color theme="1"/>
        <rFont val="Calibri"/>
        <family val="2"/>
        <scheme val="minor"/>
      </rPr>
      <t xml:space="preserve"> 2,5'' disk pro USB 3.0 rozhraní.
Kapacita 1,5 TB.
Vysoká spolehlivost, odolnost a životnost, černé barevné provedení, napájení přes rozhraní USB.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</si>
</sst>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medium"/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164" fontId="0" fillId="0" borderId="0" xfId="0" applyNumberFormat="1"/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164" fontId="0" fillId="5" borderId="14" xfId="0" applyNumberFormat="1" applyFill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13" xfId="0" applyFont="1" applyFill="1" applyBorder="1" applyAlignment="1">
      <alignment horizontal="left" vertical="center" wrapText="1" indent="1"/>
    </xf>
    <xf numFmtId="164" fontId="0" fillId="5" borderId="13" xfId="0" applyNumberFormat="1" applyFill="1" applyBorder="1" applyAlignment="1">
      <alignment horizontal="right" vertical="center" indent="1"/>
    </xf>
    <xf numFmtId="164" fontId="0" fillId="0" borderId="7" xfId="0" applyNumberFormat="1" applyBorder="1" applyAlignment="1">
      <alignment horizontal="right" vertical="center" indent="1"/>
    </xf>
    <xf numFmtId="164" fontId="0" fillId="0" borderId="11" xfId="0" applyNumberFormat="1" applyBorder="1" applyAlignment="1">
      <alignment horizontal="right" vertical="center" indent="1"/>
    </xf>
    <xf numFmtId="164" fontId="0" fillId="0" borderId="13" xfId="0" applyNumberFormat="1" applyBorder="1" applyAlignment="1">
      <alignment horizontal="right" vertical="center" inden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3" fontId="0" fillId="4" borderId="15" xfId="0" applyNumberForma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3" fontId="0" fillId="5" borderId="16" xfId="0" applyNumberForma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 vertical="center" indent="1"/>
    </xf>
    <xf numFmtId="164" fontId="0" fillId="5" borderId="16" xfId="0" applyNumberFormat="1" applyFill="1" applyBorder="1" applyAlignment="1">
      <alignment horizontal="right" vertical="center" indent="1"/>
    </xf>
    <xf numFmtId="165" fontId="0" fillId="0" borderId="16" xfId="0" applyNumberFormat="1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left" vertical="center" wrapText="1" indent="1"/>
    </xf>
    <xf numFmtId="3" fontId="0" fillId="4" borderId="17" xfId="0" applyNumberForma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6" borderId="14" xfId="0" applyFont="1" applyFill="1" applyBorder="1" applyAlignment="1">
      <alignment horizontal="left" vertical="center" wrapText="1" indent="1"/>
    </xf>
    <xf numFmtId="0" fontId="0" fillId="5" borderId="18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2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2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9"/>
  <sheetViews>
    <sheetView tabSelected="1" zoomScale="62" zoomScaleNormal="62" workbookViewId="0" topLeftCell="G1">
      <selection activeCell="G7" sqref="G7:G19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33.28125" style="1" customWidth="1"/>
    <col min="7" max="7" width="29.28125" style="4" customWidth="1"/>
    <col min="8" max="8" width="23.421875" style="4" customWidth="1"/>
    <col min="9" max="9" width="25.8515625" style="4" customWidth="1"/>
    <col min="10" max="10" width="17.28125" style="1" customWidth="1"/>
    <col min="11" max="11" width="27.421875" style="0" hidden="1" customWidth="1"/>
    <col min="12" max="12" width="23.8515625" style="0" customWidth="1"/>
    <col min="13" max="13" width="30.57421875" style="0" customWidth="1"/>
    <col min="14" max="14" width="40.28125" style="4" customWidth="1"/>
    <col min="15" max="15" width="27.00390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1.57421875" style="0" hidden="1" customWidth="1"/>
    <col min="22" max="22" width="37.57421875" style="5" customWidth="1"/>
  </cols>
  <sheetData>
    <row r="1" spans="2:22" ht="40.9" customHeight="1">
      <c r="B1" s="142" t="s">
        <v>34</v>
      </c>
      <c r="C1" s="143"/>
      <c r="D1" s="143"/>
      <c r="E1"/>
      <c r="G1" s="40"/>
      <c r="V1"/>
    </row>
    <row r="2" spans="3:22" ht="21" customHeight="1">
      <c r="C2"/>
      <c r="D2" s="9"/>
      <c r="E2" s="10"/>
      <c r="G2" s="146"/>
      <c r="H2" s="147"/>
      <c r="I2" s="147"/>
      <c r="J2" s="147"/>
      <c r="K2" s="147"/>
      <c r="L2" s="147"/>
      <c r="M2" s="147"/>
      <c r="N2" s="147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113"/>
      <c r="E3" s="113"/>
      <c r="F3" s="113"/>
      <c r="G3" s="147"/>
      <c r="H3" s="147"/>
      <c r="I3" s="147"/>
      <c r="J3" s="147"/>
      <c r="K3" s="147"/>
      <c r="L3" s="147"/>
      <c r="M3" s="147"/>
      <c r="N3" s="147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113"/>
      <c r="E4" s="113"/>
      <c r="F4" s="113"/>
      <c r="G4" s="113"/>
      <c r="H4" s="11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44" t="s">
        <v>2</v>
      </c>
      <c r="H5" s="145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0" t="s">
        <v>3</v>
      </c>
      <c r="C6" s="31" t="s">
        <v>12</v>
      </c>
      <c r="D6" s="31" t="s">
        <v>4</v>
      </c>
      <c r="E6" s="31" t="s">
        <v>13</v>
      </c>
      <c r="F6" s="31" t="s">
        <v>14</v>
      </c>
      <c r="G6" s="36" t="s">
        <v>23</v>
      </c>
      <c r="H6" s="37" t="s">
        <v>24</v>
      </c>
      <c r="I6" s="32" t="s">
        <v>15</v>
      </c>
      <c r="J6" s="31" t="s">
        <v>16</v>
      </c>
      <c r="K6" s="31" t="s">
        <v>31</v>
      </c>
      <c r="L6" s="33" t="s">
        <v>17</v>
      </c>
      <c r="M6" s="34" t="s">
        <v>18</v>
      </c>
      <c r="N6" s="33" t="s">
        <v>19</v>
      </c>
      <c r="O6" s="31" t="s">
        <v>27</v>
      </c>
      <c r="P6" s="33" t="s">
        <v>20</v>
      </c>
      <c r="Q6" s="31" t="s">
        <v>5</v>
      </c>
      <c r="R6" s="35" t="s">
        <v>6</v>
      </c>
      <c r="S6" s="112" t="s">
        <v>7</v>
      </c>
      <c r="T6" s="112" t="s">
        <v>8</v>
      </c>
      <c r="U6" s="33" t="s">
        <v>21</v>
      </c>
      <c r="V6" s="33" t="s">
        <v>22</v>
      </c>
    </row>
    <row r="7" spans="1:22" ht="105.75" customHeight="1" thickBot="1" thickTop="1">
      <c r="A7" s="41"/>
      <c r="B7" s="42">
        <v>1</v>
      </c>
      <c r="C7" s="43" t="s">
        <v>29</v>
      </c>
      <c r="D7" s="44">
        <v>5</v>
      </c>
      <c r="E7" s="45" t="s">
        <v>28</v>
      </c>
      <c r="F7" s="73" t="s">
        <v>38</v>
      </c>
      <c r="G7" s="175"/>
      <c r="H7" s="46" t="s">
        <v>30</v>
      </c>
      <c r="I7" s="139" t="s">
        <v>35</v>
      </c>
      <c r="J7" s="151" t="s">
        <v>30</v>
      </c>
      <c r="K7" s="154"/>
      <c r="L7" s="119"/>
      <c r="M7" s="148" t="s">
        <v>32</v>
      </c>
      <c r="N7" s="148" t="s">
        <v>33</v>
      </c>
      <c r="O7" s="140">
        <v>14</v>
      </c>
      <c r="P7" s="77">
        <f>D7*Q7</f>
        <v>5000</v>
      </c>
      <c r="Q7" s="71">
        <v>1000</v>
      </c>
      <c r="R7" s="176"/>
      <c r="S7" s="47">
        <f>D7*R7</f>
        <v>0</v>
      </c>
      <c r="T7" s="48" t="str">
        <f aca="true" t="shared" si="0" ref="T7">IF(ISNUMBER(R7),IF(R7&gt;Q7,"NEVYHOVUJE","VYHOVUJE")," ")</f>
        <v xml:space="preserve"> </v>
      </c>
      <c r="U7" s="141"/>
      <c r="V7" s="116" t="s">
        <v>11</v>
      </c>
    </row>
    <row r="8" spans="1:22" ht="97.5" customHeight="1" thickBot="1" thickTop="1">
      <c r="A8" s="41"/>
      <c r="B8" s="56">
        <v>2</v>
      </c>
      <c r="C8" s="57" t="s">
        <v>36</v>
      </c>
      <c r="D8" s="58">
        <v>5</v>
      </c>
      <c r="E8" s="59" t="s">
        <v>28</v>
      </c>
      <c r="F8" s="115" t="s">
        <v>72</v>
      </c>
      <c r="G8" s="175"/>
      <c r="H8" s="60" t="s">
        <v>30</v>
      </c>
      <c r="I8" s="123"/>
      <c r="J8" s="152"/>
      <c r="K8" s="126"/>
      <c r="L8" s="120"/>
      <c r="M8" s="149"/>
      <c r="N8" s="149"/>
      <c r="O8" s="129"/>
      <c r="P8" s="78">
        <f>D8*Q8</f>
        <v>9250</v>
      </c>
      <c r="Q8" s="72">
        <v>1850</v>
      </c>
      <c r="R8" s="176"/>
      <c r="S8" s="61">
        <f>D8*R8</f>
        <v>0</v>
      </c>
      <c r="T8" s="62" t="str">
        <f aca="true" t="shared" si="1" ref="T8:T19">IF(ISNUMBER(R8),IF(R8&gt;Q8,"NEVYHOVUJE","VYHOVUJE")," ")</f>
        <v xml:space="preserve"> </v>
      </c>
      <c r="U8" s="132"/>
      <c r="V8" s="117"/>
    </row>
    <row r="9" spans="1:22" ht="66" customHeight="1" thickBot="1" thickTop="1">
      <c r="A9" s="41"/>
      <c r="B9" s="64">
        <v>3</v>
      </c>
      <c r="C9" s="65" t="s">
        <v>37</v>
      </c>
      <c r="D9" s="66">
        <v>3</v>
      </c>
      <c r="E9" s="67" t="s">
        <v>28</v>
      </c>
      <c r="F9" s="75" t="s">
        <v>39</v>
      </c>
      <c r="G9" s="175"/>
      <c r="H9" s="68" t="s">
        <v>30</v>
      </c>
      <c r="I9" s="124"/>
      <c r="J9" s="153"/>
      <c r="K9" s="127"/>
      <c r="L9" s="121"/>
      <c r="M9" s="150"/>
      <c r="N9" s="150"/>
      <c r="O9" s="130"/>
      <c r="P9" s="79">
        <f>D9*Q9</f>
        <v>1650</v>
      </c>
      <c r="Q9" s="76">
        <v>550</v>
      </c>
      <c r="R9" s="176"/>
      <c r="S9" s="69">
        <f>D9*R9</f>
        <v>0</v>
      </c>
      <c r="T9" s="70" t="str">
        <f t="shared" si="1"/>
        <v xml:space="preserve"> </v>
      </c>
      <c r="U9" s="133"/>
      <c r="V9" s="118"/>
    </row>
    <row r="10" spans="1:22" ht="102" customHeight="1" thickBot="1" thickTop="1">
      <c r="A10" s="41"/>
      <c r="B10" s="82">
        <v>4</v>
      </c>
      <c r="C10" s="83" t="s">
        <v>40</v>
      </c>
      <c r="D10" s="84">
        <v>5</v>
      </c>
      <c r="E10" s="85" t="s">
        <v>28</v>
      </c>
      <c r="F10" s="98" t="s">
        <v>43</v>
      </c>
      <c r="G10" s="175"/>
      <c r="H10" s="86" t="s">
        <v>30</v>
      </c>
      <c r="I10" s="96" t="s">
        <v>35</v>
      </c>
      <c r="J10" s="96" t="s">
        <v>30</v>
      </c>
      <c r="K10" s="87"/>
      <c r="L10" s="88"/>
      <c r="M10" s="97" t="s">
        <v>41</v>
      </c>
      <c r="N10" s="97" t="s">
        <v>42</v>
      </c>
      <c r="O10" s="89">
        <v>14</v>
      </c>
      <c r="P10" s="90">
        <f>D10*Q10</f>
        <v>10500</v>
      </c>
      <c r="Q10" s="91">
        <v>2100</v>
      </c>
      <c r="R10" s="176"/>
      <c r="S10" s="92">
        <f>D10*R10</f>
        <v>0</v>
      </c>
      <c r="T10" s="93" t="str">
        <f t="shared" si="1"/>
        <v xml:space="preserve"> </v>
      </c>
      <c r="U10" s="94"/>
      <c r="V10" s="95" t="s">
        <v>11</v>
      </c>
    </row>
    <row r="11" spans="1:22" ht="105.75" customHeight="1" thickBot="1" thickTop="1">
      <c r="A11" s="41"/>
      <c r="B11" s="82">
        <v>5</v>
      </c>
      <c r="C11" s="83" t="s">
        <v>46</v>
      </c>
      <c r="D11" s="84">
        <v>2</v>
      </c>
      <c r="E11" s="85" t="s">
        <v>28</v>
      </c>
      <c r="F11" s="98" t="s">
        <v>47</v>
      </c>
      <c r="G11" s="175"/>
      <c r="H11" s="86" t="s">
        <v>30</v>
      </c>
      <c r="I11" s="96" t="s">
        <v>35</v>
      </c>
      <c r="J11" s="96" t="s">
        <v>30</v>
      </c>
      <c r="K11" s="87"/>
      <c r="L11" s="88"/>
      <c r="M11" s="97" t="s">
        <v>44</v>
      </c>
      <c r="N11" s="97" t="s">
        <v>45</v>
      </c>
      <c r="O11" s="89">
        <v>14</v>
      </c>
      <c r="P11" s="90">
        <f>D11*Q11</f>
        <v>3000</v>
      </c>
      <c r="Q11" s="91">
        <v>1500</v>
      </c>
      <c r="R11" s="176"/>
      <c r="S11" s="92">
        <f>D11*R11</f>
        <v>0</v>
      </c>
      <c r="T11" s="93" t="str">
        <f t="shared" si="1"/>
        <v xml:space="preserve"> </v>
      </c>
      <c r="U11" s="94"/>
      <c r="V11" s="95" t="s">
        <v>11</v>
      </c>
    </row>
    <row r="12" spans="1:22" ht="184.5" customHeight="1" thickBot="1" thickTop="1">
      <c r="A12" s="41"/>
      <c r="B12" s="99">
        <v>6</v>
      </c>
      <c r="C12" s="100" t="s">
        <v>54</v>
      </c>
      <c r="D12" s="101">
        <v>4</v>
      </c>
      <c r="E12" s="102" t="s">
        <v>28</v>
      </c>
      <c r="F12" s="107" t="s">
        <v>55</v>
      </c>
      <c r="G12" s="175"/>
      <c r="H12" s="103" t="s">
        <v>30</v>
      </c>
      <c r="I12" s="122" t="s">
        <v>35</v>
      </c>
      <c r="J12" s="122" t="s">
        <v>30</v>
      </c>
      <c r="K12" s="125"/>
      <c r="L12" s="138"/>
      <c r="M12" s="135" t="s">
        <v>52</v>
      </c>
      <c r="N12" s="135" t="s">
        <v>53</v>
      </c>
      <c r="O12" s="128" t="s">
        <v>51</v>
      </c>
      <c r="P12" s="104">
        <f>D12*Q12</f>
        <v>23200</v>
      </c>
      <c r="Q12" s="71">
        <v>5800</v>
      </c>
      <c r="R12" s="176"/>
      <c r="S12" s="105">
        <f>D12*R12</f>
        <v>0</v>
      </c>
      <c r="T12" s="106" t="str">
        <f t="shared" si="1"/>
        <v xml:space="preserve"> </v>
      </c>
      <c r="U12" s="131"/>
      <c r="V12" s="134" t="s">
        <v>11</v>
      </c>
    </row>
    <row r="13" spans="1:22" ht="146.25" customHeight="1" thickBot="1" thickTop="1">
      <c r="A13" s="41"/>
      <c r="B13" s="56">
        <v>7</v>
      </c>
      <c r="C13" s="57" t="s">
        <v>56</v>
      </c>
      <c r="D13" s="58">
        <v>24</v>
      </c>
      <c r="E13" s="59" t="s">
        <v>28</v>
      </c>
      <c r="F13" s="74" t="s">
        <v>57</v>
      </c>
      <c r="G13" s="175"/>
      <c r="H13" s="60" t="s">
        <v>30</v>
      </c>
      <c r="I13" s="123"/>
      <c r="J13" s="123"/>
      <c r="K13" s="126"/>
      <c r="L13" s="120"/>
      <c r="M13" s="136"/>
      <c r="N13" s="136"/>
      <c r="O13" s="129"/>
      <c r="P13" s="78">
        <f>D13*Q13</f>
        <v>40800</v>
      </c>
      <c r="Q13" s="72">
        <v>1700</v>
      </c>
      <c r="R13" s="176"/>
      <c r="S13" s="61">
        <f>D13*R13</f>
        <v>0</v>
      </c>
      <c r="T13" s="62" t="str">
        <f t="shared" si="1"/>
        <v xml:space="preserve"> </v>
      </c>
      <c r="U13" s="132"/>
      <c r="V13" s="117"/>
    </row>
    <row r="14" spans="1:22" ht="102.75" customHeight="1" thickBot="1" thickTop="1">
      <c r="A14" s="41"/>
      <c r="B14" s="56">
        <v>8</v>
      </c>
      <c r="C14" s="57" t="s">
        <v>48</v>
      </c>
      <c r="D14" s="58">
        <v>24</v>
      </c>
      <c r="E14" s="59" t="s">
        <v>28</v>
      </c>
      <c r="F14" s="74" t="s">
        <v>60</v>
      </c>
      <c r="G14" s="175"/>
      <c r="H14" s="60" t="s">
        <v>30</v>
      </c>
      <c r="I14" s="123"/>
      <c r="J14" s="123"/>
      <c r="K14" s="126"/>
      <c r="L14" s="120"/>
      <c r="M14" s="136"/>
      <c r="N14" s="136"/>
      <c r="O14" s="129"/>
      <c r="P14" s="78">
        <f>D14*Q14</f>
        <v>8400</v>
      </c>
      <c r="Q14" s="72">
        <v>350</v>
      </c>
      <c r="R14" s="176"/>
      <c r="S14" s="61">
        <f>D14*R14</f>
        <v>0</v>
      </c>
      <c r="T14" s="62" t="str">
        <f t="shared" si="1"/>
        <v xml:space="preserve"> </v>
      </c>
      <c r="U14" s="132"/>
      <c r="V14" s="117"/>
    </row>
    <row r="15" spans="1:22" ht="111" customHeight="1" thickBot="1" thickTop="1">
      <c r="A15" s="41"/>
      <c r="B15" s="56">
        <v>9</v>
      </c>
      <c r="C15" s="57" t="s">
        <v>49</v>
      </c>
      <c r="D15" s="58">
        <v>1</v>
      </c>
      <c r="E15" s="59" t="s">
        <v>28</v>
      </c>
      <c r="F15" s="74" t="s">
        <v>58</v>
      </c>
      <c r="G15" s="175"/>
      <c r="H15" s="60" t="s">
        <v>30</v>
      </c>
      <c r="I15" s="123"/>
      <c r="J15" s="123"/>
      <c r="K15" s="126"/>
      <c r="L15" s="120"/>
      <c r="M15" s="136"/>
      <c r="N15" s="136"/>
      <c r="O15" s="129"/>
      <c r="P15" s="78">
        <f>D15*Q15</f>
        <v>3350</v>
      </c>
      <c r="Q15" s="72">
        <v>3350</v>
      </c>
      <c r="R15" s="176"/>
      <c r="S15" s="61">
        <f>D15*R15</f>
        <v>0</v>
      </c>
      <c r="T15" s="62" t="str">
        <f t="shared" si="1"/>
        <v xml:space="preserve"> </v>
      </c>
      <c r="U15" s="132"/>
      <c r="V15" s="117"/>
    </row>
    <row r="16" spans="1:22" ht="202.5" customHeight="1" thickBot="1" thickTop="1">
      <c r="A16" s="41"/>
      <c r="B16" s="64">
        <v>10</v>
      </c>
      <c r="C16" s="65" t="s">
        <v>50</v>
      </c>
      <c r="D16" s="66">
        <v>2</v>
      </c>
      <c r="E16" s="67" t="s">
        <v>28</v>
      </c>
      <c r="F16" s="75" t="s">
        <v>59</v>
      </c>
      <c r="G16" s="175"/>
      <c r="H16" s="68" t="s">
        <v>30</v>
      </c>
      <c r="I16" s="124"/>
      <c r="J16" s="124"/>
      <c r="K16" s="127"/>
      <c r="L16" s="121"/>
      <c r="M16" s="137"/>
      <c r="N16" s="137"/>
      <c r="O16" s="130"/>
      <c r="P16" s="79">
        <f>D16*Q16</f>
        <v>6600</v>
      </c>
      <c r="Q16" s="76">
        <v>3300</v>
      </c>
      <c r="R16" s="176"/>
      <c r="S16" s="69">
        <f>D16*R16</f>
        <v>0</v>
      </c>
      <c r="T16" s="70" t="str">
        <f t="shared" si="1"/>
        <v xml:space="preserve"> </v>
      </c>
      <c r="U16" s="133"/>
      <c r="V16" s="118"/>
    </row>
    <row r="17" spans="1:22" ht="66" customHeight="1" thickBot="1" thickTop="1">
      <c r="A17" s="41"/>
      <c r="B17" s="99">
        <v>11</v>
      </c>
      <c r="C17" s="100" t="s">
        <v>61</v>
      </c>
      <c r="D17" s="101">
        <v>2</v>
      </c>
      <c r="E17" s="102" t="s">
        <v>28</v>
      </c>
      <c r="F17" s="109" t="s">
        <v>69</v>
      </c>
      <c r="G17" s="175"/>
      <c r="H17" s="103" t="s">
        <v>30</v>
      </c>
      <c r="I17" s="164" t="s">
        <v>35</v>
      </c>
      <c r="J17" s="164" t="s">
        <v>30</v>
      </c>
      <c r="K17" s="125"/>
      <c r="L17" s="138"/>
      <c r="M17" s="171" t="s">
        <v>67</v>
      </c>
      <c r="N17" s="171" t="s">
        <v>68</v>
      </c>
      <c r="O17" s="128">
        <v>14</v>
      </c>
      <c r="P17" s="104">
        <f>D17*Q17</f>
        <v>2000</v>
      </c>
      <c r="Q17" s="71">
        <v>1000</v>
      </c>
      <c r="R17" s="176"/>
      <c r="S17" s="105">
        <f>D17*R17</f>
        <v>0</v>
      </c>
      <c r="T17" s="106" t="str">
        <f t="shared" si="1"/>
        <v xml:space="preserve"> </v>
      </c>
      <c r="U17" s="114" t="s">
        <v>64</v>
      </c>
      <c r="V17" s="134" t="s">
        <v>11</v>
      </c>
    </row>
    <row r="18" spans="1:22" ht="77.25" customHeight="1" thickBot="1" thickTop="1">
      <c r="A18" s="41"/>
      <c r="B18" s="56">
        <v>12</v>
      </c>
      <c r="C18" s="57" t="s">
        <v>62</v>
      </c>
      <c r="D18" s="58">
        <v>1</v>
      </c>
      <c r="E18" s="59" t="s">
        <v>28</v>
      </c>
      <c r="F18" s="110" t="s">
        <v>70</v>
      </c>
      <c r="G18" s="175"/>
      <c r="H18" s="60" t="s">
        <v>30</v>
      </c>
      <c r="I18" s="165"/>
      <c r="J18" s="165"/>
      <c r="K18" s="126"/>
      <c r="L18" s="120"/>
      <c r="M18" s="173"/>
      <c r="N18" s="136"/>
      <c r="O18" s="129"/>
      <c r="P18" s="78">
        <f>D18*Q18</f>
        <v>130</v>
      </c>
      <c r="Q18" s="72">
        <v>130</v>
      </c>
      <c r="R18" s="176"/>
      <c r="S18" s="61">
        <f>D18*R18</f>
        <v>0</v>
      </c>
      <c r="T18" s="62" t="str">
        <f t="shared" si="1"/>
        <v xml:space="preserve"> </v>
      </c>
      <c r="U18" s="63" t="s">
        <v>65</v>
      </c>
      <c r="V18" s="117"/>
    </row>
    <row r="19" spans="1:22" ht="105.75" customHeight="1" thickBot="1" thickTop="1">
      <c r="A19" s="41"/>
      <c r="B19" s="49">
        <v>13</v>
      </c>
      <c r="C19" s="50" t="s">
        <v>63</v>
      </c>
      <c r="D19" s="51">
        <v>1</v>
      </c>
      <c r="E19" s="52" t="s">
        <v>28</v>
      </c>
      <c r="F19" s="111" t="s">
        <v>71</v>
      </c>
      <c r="G19" s="175"/>
      <c r="H19" s="53" t="s">
        <v>30</v>
      </c>
      <c r="I19" s="166"/>
      <c r="J19" s="166"/>
      <c r="K19" s="167"/>
      <c r="L19" s="169"/>
      <c r="M19" s="174"/>
      <c r="N19" s="172"/>
      <c r="O19" s="168"/>
      <c r="P19" s="80">
        <f>D19*Q19</f>
        <v>550</v>
      </c>
      <c r="Q19" s="81">
        <v>550</v>
      </c>
      <c r="R19" s="176"/>
      <c r="S19" s="54">
        <f>D19*R19</f>
        <v>0</v>
      </c>
      <c r="T19" s="55" t="str">
        <f t="shared" si="1"/>
        <v xml:space="preserve"> </v>
      </c>
      <c r="U19" s="108" t="s">
        <v>66</v>
      </c>
      <c r="V19" s="170"/>
    </row>
    <row r="20" spans="3:16" ht="17.45" customHeight="1" thickBot="1" thickTop="1">
      <c r="C20"/>
      <c r="D20"/>
      <c r="E20"/>
      <c r="F20"/>
      <c r="G20"/>
      <c r="H20"/>
      <c r="I20"/>
      <c r="J20"/>
      <c r="N20"/>
      <c r="O20"/>
      <c r="P20"/>
    </row>
    <row r="21" spans="2:22" ht="51.75" customHeight="1" thickBot="1" thickTop="1">
      <c r="B21" s="162" t="s">
        <v>26</v>
      </c>
      <c r="C21" s="162"/>
      <c r="D21" s="162"/>
      <c r="E21" s="162"/>
      <c r="F21" s="162"/>
      <c r="G21" s="162"/>
      <c r="H21" s="39"/>
      <c r="I21" s="39"/>
      <c r="J21" s="20"/>
      <c r="K21" s="20"/>
      <c r="L21" s="6"/>
      <c r="M21" s="6"/>
      <c r="N21" s="6"/>
      <c r="O21" s="21"/>
      <c r="P21" s="21"/>
      <c r="Q21" s="22" t="s">
        <v>9</v>
      </c>
      <c r="R21" s="159" t="s">
        <v>10</v>
      </c>
      <c r="S21" s="160"/>
      <c r="T21" s="161"/>
      <c r="U21" s="23"/>
      <c r="V21" s="24"/>
    </row>
    <row r="22" spans="2:20" ht="50.45" customHeight="1" thickBot="1" thickTop="1">
      <c r="B22" s="163"/>
      <c r="C22" s="163"/>
      <c r="D22" s="163"/>
      <c r="E22" s="163"/>
      <c r="F22" s="163"/>
      <c r="G22" s="163"/>
      <c r="H22" s="163"/>
      <c r="I22" s="25"/>
      <c r="L22" s="9"/>
      <c r="M22" s="9"/>
      <c r="N22" s="9"/>
      <c r="O22" s="26"/>
      <c r="P22" s="26"/>
      <c r="Q22" s="27">
        <f>SUM(P7:P19)</f>
        <v>114430</v>
      </c>
      <c r="R22" s="156">
        <f>SUM(S7:S19)</f>
        <v>0</v>
      </c>
      <c r="S22" s="157"/>
      <c r="T22" s="158"/>
    </row>
    <row r="23" spans="2:19" ht="15.75" thickTop="1">
      <c r="B23" s="155" t="s">
        <v>25</v>
      </c>
      <c r="C23" s="155"/>
      <c r="D23" s="155"/>
      <c r="E23" s="155"/>
      <c r="F23" s="155"/>
      <c r="G23" s="155"/>
      <c r="H23" s="113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2:19" ht="15">
      <c r="B24" s="38"/>
      <c r="C24" s="38"/>
      <c r="D24" s="38"/>
      <c r="E24" s="38"/>
      <c r="F24" s="38"/>
      <c r="G24" s="113"/>
      <c r="H24" s="113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2:19" ht="15">
      <c r="B25" s="38"/>
      <c r="C25" s="38"/>
      <c r="D25" s="38"/>
      <c r="E25" s="38"/>
      <c r="F25" s="38"/>
      <c r="G25" s="113"/>
      <c r="H25" s="113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2:19" ht="15">
      <c r="B26" s="38"/>
      <c r="C26" s="38"/>
      <c r="D26" s="38"/>
      <c r="E26" s="38"/>
      <c r="F26" s="38"/>
      <c r="G26" s="113"/>
      <c r="H26" s="113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0"/>
      <c r="D27" s="28"/>
      <c r="E27" s="20"/>
      <c r="F27" s="20"/>
      <c r="G27" s="113"/>
      <c r="H27" s="113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8:19" ht="19.9" customHeight="1">
      <c r="H28" s="29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0"/>
      <c r="D29" s="28"/>
      <c r="E29" s="20"/>
      <c r="F29" s="20"/>
      <c r="G29" s="113"/>
      <c r="H29" s="113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0"/>
      <c r="D30" s="28"/>
      <c r="E30" s="20"/>
      <c r="F30" s="20"/>
      <c r="G30" s="113"/>
      <c r="H30" s="113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0"/>
      <c r="D31" s="28"/>
      <c r="E31" s="20"/>
      <c r="F31" s="20"/>
      <c r="G31" s="113"/>
      <c r="H31" s="113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0"/>
      <c r="D32" s="28"/>
      <c r="E32" s="20"/>
      <c r="F32" s="20"/>
      <c r="G32" s="113"/>
      <c r="H32" s="113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0"/>
      <c r="D33" s="28"/>
      <c r="E33" s="20"/>
      <c r="F33" s="20"/>
      <c r="G33" s="113"/>
      <c r="H33" s="113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0"/>
      <c r="D34" s="28"/>
      <c r="E34" s="20"/>
      <c r="F34" s="20"/>
      <c r="G34" s="113"/>
      <c r="H34" s="113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0"/>
      <c r="D35" s="28"/>
      <c r="E35" s="20"/>
      <c r="F35" s="20"/>
      <c r="G35" s="113"/>
      <c r="H35" s="113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0"/>
      <c r="D36" s="28"/>
      <c r="E36" s="20"/>
      <c r="F36" s="20"/>
      <c r="G36" s="113"/>
      <c r="H36" s="113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0"/>
      <c r="D37" s="28"/>
      <c r="E37" s="20"/>
      <c r="F37" s="20"/>
      <c r="G37" s="113"/>
      <c r="H37" s="113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0"/>
      <c r="D38" s="28"/>
      <c r="E38" s="20"/>
      <c r="F38" s="20"/>
      <c r="G38" s="113"/>
      <c r="H38" s="113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0"/>
      <c r="D39" s="28"/>
      <c r="E39" s="20"/>
      <c r="F39" s="20"/>
      <c r="G39" s="113"/>
      <c r="H39" s="113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0"/>
      <c r="D40" s="28"/>
      <c r="E40" s="20"/>
      <c r="F40" s="20"/>
      <c r="G40" s="113"/>
      <c r="H40" s="113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0"/>
      <c r="D41" s="28"/>
      <c r="E41" s="20"/>
      <c r="F41" s="20"/>
      <c r="G41" s="113"/>
      <c r="H41" s="113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0"/>
      <c r="D42" s="28"/>
      <c r="E42" s="20"/>
      <c r="F42" s="20"/>
      <c r="G42" s="113"/>
      <c r="H42" s="113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0"/>
      <c r="D43" s="28"/>
      <c r="E43" s="20"/>
      <c r="F43" s="20"/>
      <c r="G43" s="113"/>
      <c r="H43" s="113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0"/>
      <c r="D44" s="28"/>
      <c r="E44" s="20"/>
      <c r="F44" s="20"/>
      <c r="G44" s="113"/>
      <c r="H44" s="113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0"/>
      <c r="D45" s="28"/>
      <c r="E45" s="20"/>
      <c r="F45" s="20"/>
      <c r="G45" s="113"/>
      <c r="H45" s="113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0"/>
      <c r="D46" s="28"/>
      <c r="E46" s="20"/>
      <c r="F46" s="20"/>
      <c r="G46" s="113"/>
      <c r="H46" s="113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0"/>
      <c r="D47" s="28"/>
      <c r="E47" s="20"/>
      <c r="F47" s="20"/>
      <c r="G47" s="113"/>
      <c r="H47" s="113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0"/>
      <c r="D48" s="28"/>
      <c r="E48" s="20"/>
      <c r="F48" s="20"/>
      <c r="G48" s="113"/>
      <c r="H48" s="113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0"/>
      <c r="D49" s="28"/>
      <c r="E49" s="20"/>
      <c r="F49" s="20"/>
      <c r="G49" s="113"/>
      <c r="H49" s="113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0"/>
      <c r="D50" s="28"/>
      <c r="E50" s="20"/>
      <c r="F50" s="20"/>
      <c r="G50" s="113"/>
      <c r="H50" s="113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0"/>
      <c r="D51" s="28"/>
      <c r="E51" s="20"/>
      <c r="F51" s="20"/>
      <c r="G51" s="113"/>
      <c r="H51" s="113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0"/>
      <c r="D52" s="28"/>
      <c r="E52" s="20"/>
      <c r="F52" s="20"/>
      <c r="G52" s="113"/>
      <c r="H52" s="113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0"/>
      <c r="D53" s="28"/>
      <c r="E53" s="20"/>
      <c r="F53" s="20"/>
      <c r="G53" s="113"/>
      <c r="H53" s="113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0"/>
      <c r="D54" s="28"/>
      <c r="E54" s="20"/>
      <c r="F54" s="20"/>
      <c r="G54" s="113"/>
      <c r="H54" s="113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0"/>
      <c r="D55" s="28"/>
      <c r="E55" s="20"/>
      <c r="F55" s="20"/>
      <c r="G55" s="113"/>
      <c r="H55" s="113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0"/>
      <c r="D56" s="28"/>
      <c r="E56" s="20"/>
      <c r="F56" s="20"/>
      <c r="G56" s="113"/>
      <c r="H56" s="113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0"/>
      <c r="D57" s="28"/>
      <c r="E57" s="20"/>
      <c r="F57" s="20"/>
      <c r="G57" s="113"/>
      <c r="H57" s="113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0"/>
      <c r="D58" s="28"/>
      <c r="E58" s="20"/>
      <c r="F58" s="20"/>
      <c r="G58" s="113"/>
      <c r="H58" s="113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0"/>
      <c r="D59" s="28"/>
      <c r="E59" s="20"/>
      <c r="F59" s="20"/>
      <c r="G59" s="113"/>
      <c r="H59" s="113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0"/>
      <c r="D60" s="28"/>
      <c r="E60" s="20"/>
      <c r="F60" s="20"/>
      <c r="G60" s="113"/>
      <c r="H60" s="113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0"/>
      <c r="D61" s="28"/>
      <c r="E61" s="20"/>
      <c r="F61" s="20"/>
      <c r="G61" s="113"/>
      <c r="H61" s="113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0"/>
      <c r="D62" s="28"/>
      <c r="E62" s="20"/>
      <c r="F62" s="20"/>
      <c r="G62" s="113"/>
      <c r="H62" s="113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0"/>
      <c r="D63" s="28"/>
      <c r="E63" s="20"/>
      <c r="F63" s="20"/>
      <c r="G63" s="113"/>
      <c r="H63" s="113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0"/>
      <c r="D64" s="28"/>
      <c r="E64" s="20"/>
      <c r="F64" s="20"/>
      <c r="G64" s="113"/>
      <c r="H64" s="113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0"/>
      <c r="D65" s="28"/>
      <c r="E65" s="20"/>
      <c r="F65" s="20"/>
      <c r="G65" s="113"/>
      <c r="H65" s="113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0"/>
      <c r="D66" s="28"/>
      <c r="E66" s="20"/>
      <c r="F66" s="20"/>
      <c r="G66" s="113"/>
      <c r="H66" s="113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0"/>
      <c r="D67" s="28"/>
      <c r="E67" s="20"/>
      <c r="F67" s="20"/>
      <c r="G67" s="113"/>
      <c r="H67" s="113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0"/>
      <c r="D68" s="28"/>
      <c r="E68" s="20"/>
      <c r="F68" s="20"/>
      <c r="G68" s="113"/>
      <c r="H68" s="113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0"/>
      <c r="D69" s="28"/>
      <c r="E69" s="20"/>
      <c r="F69" s="20"/>
      <c r="G69" s="113"/>
      <c r="H69" s="113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0"/>
      <c r="D70" s="28"/>
      <c r="E70" s="20"/>
      <c r="F70" s="20"/>
      <c r="G70" s="113"/>
      <c r="H70" s="113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0"/>
      <c r="D71" s="28"/>
      <c r="E71" s="20"/>
      <c r="F71" s="20"/>
      <c r="G71" s="113"/>
      <c r="H71" s="113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0"/>
      <c r="D72" s="28"/>
      <c r="E72" s="20"/>
      <c r="F72" s="20"/>
      <c r="G72" s="113"/>
      <c r="H72" s="113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0"/>
      <c r="D73" s="28"/>
      <c r="E73" s="20"/>
      <c r="F73" s="20"/>
      <c r="G73" s="113"/>
      <c r="H73" s="113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0"/>
      <c r="D74" s="28"/>
      <c r="E74" s="20"/>
      <c r="F74" s="20"/>
      <c r="G74" s="113"/>
      <c r="H74" s="113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0"/>
      <c r="D75" s="28"/>
      <c r="E75" s="20"/>
      <c r="F75" s="20"/>
      <c r="G75" s="113"/>
      <c r="H75" s="113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0"/>
      <c r="D76" s="28"/>
      <c r="E76" s="20"/>
      <c r="F76" s="20"/>
      <c r="G76" s="113"/>
      <c r="H76" s="113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0"/>
      <c r="D77" s="28"/>
      <c r="E77" s="20"/>
      <c r="F77" s="20"/>
      <c r="G77" s="113"/>
      <c r="H77" s="113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0"/>
      <c r="D78" s="28"/>
      <c r="E78" s="20"/>
      <c r="F78" s="20"/>
      <c r="G78" s="113"/>
      <c r="H78" s="113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0"/>
      <c r="D79" s="28"/>
      <c r="E79" s="20"/>
      <c r="F79" s="20"/>
      <c r="G79" s="113"/>
      <c r="H79" s="113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0"/>
      <c r="D80" s="28"/>
      <c r="E80" s="20"/>
      <c r="F80" s="20"/>
      <c r="G80" s="113"/>
      <c r="H80" s="113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0"/>
      <c r="D81" s="28"/>
      <c r="E81" s="20"/>
      <c r="F81" s="20"/>
      <c r="G81" s="113"/>
      <c r="H81" s="113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0"/>
      <c r="D82" s="28"/>
      <c r="E82" s="20"/>
      <c r="F82" s="20"/>
      <c r="G82" s="113"/>
      <c r="H82" s="113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0"/>
      <c r="D83" s="28"/>
      <c r="E83" s="20"/>
      <c r="F83" s="20"/>
      <c r="G83" s="113"/>
      <c r="H83" s="113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0"/>
      <c r="D84" s="28"/>
      <c r="E84" s="20"/>
      <c r="F84" s="20"/>
      <c r="G84" s="113"/>
      <c r="H84" s="113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0"/>
      <c r="D85" s="28"/>
      <c r="E85" s="20"/>
      <c r="F85" s="20"/>
      <c r="G85" s="113"/>
      <c r="H85" s="113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0"/>
      <c r="D86" s="28"/>
      <c r="E86" s="20"/>
      <c r="F86" s="20"/>
      <c r="G86" s="113"/>
      <c r="H86" s="113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0"/>
      <c r="D87" s="28"/>
      <c r="E87" s="20"/>
      <c r="F87" s="20"/>
      <c r="G87" s="113"/>
      <c r="H87" s="113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0"/>
      <c r="D88" s="28"/>
      <c r="E88" s="20"/>
      <c r="F88" s="20"/>
      <c r="G88" s="113"/>
      <c r="H88" s="113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0"/>
      <c r="D89" s="28"/>
      <c r="E89" s="20"/>
      <c r="F89" s="20"/>
      <c r="G89" s="113"/>
      <c r="H89" s="113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0"/>
      <c r="D90" s="28"/>
      <c r="E90" s="20"/>
      <c r="F90" s="20"/>
      <c r="G90" s="113"/>
      <c r="H90" s="113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0"/>
      <c r="D91" s="28"/>
      <c r="E91" s="20"/>
      <c r="F91" s="20"/>
      <c r="G91" s="113"/>
      <c r="H91" s="113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0"/>
      <c r="D92" s="28"/>
      <c r="E92" s="20"/>
      <c r="F92" s="20"/>
      <c r="G92" s="113"/>
      <c r="H92" s="113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0"/>
      <c r="D93" s="28"/>
      <c r="E93" s="20"/>
      <c r="F93" s="20"/>
      <c r="G93" s="113"/>
      <c r="H93" s="113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0"/>
      <c r="D94" s="28"/>
      <c r="E94" s="20"/>
      <c r="F94" s="20"/>
      <c r="G94" s="113"/>
      <c r="H94" s="113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0"/>
      <c r="D95" s="28"/>
      <c r="E95" s="20"/>
      <c r="F95" s="20"/>
      <c r="G95" s="113"/>
      <c r="H95" s="113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0"/>
      <c r="D96" s="28"/>
      <c r="E96" s="20"/>
      <c r="F96" s="20"/>
      <c r="G96" s="113"/>
      <c r="H96" s="113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0"/>
      <c r="D97" s="28"/>
      <c r="E97" s="20"/>
      <c r="F97" s="20"/>
      <c r="G97" s="113"/>
      <c r="H97" s="113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0"/>
      <c r="D98" s="28"/>
      <c r="E98" s="20"/>
      <c r="F98" s="20"/>
      <c r="G98" s="113"/>
      <c r="H98" s="113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0"/>
      <c r="D99" s="28"/>
      <c r="E99" s="20"/>
      <c r="F99" s="20"/>
      <c r="G99" s="113"/>
      <c r="H99" s="113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0"/>
      <c r="D100" s="28"/>
      <c r="E100" s="20"/>
      <c r="F100" s="20"/>
      <c r="G100" s="113"/>
      <c r="H100" s="113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0"/>
      <c r="D101" s="28"/>
      <c r="E101" s="20"/>
      <c r="F101" s="20"/>
      <c r="G101" s="113"/>
      <c r="H101" s="113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0"/>
      <c r="D102" s="28"/>
      <c r="E102" s="20"/>
      <c r="F102" s="20"/>
      <c r="G102" s="113"/>
      <c r="H102" s="113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9" ht="19.9" customHeight="1">
      <c r="C103" s="20"/>
      <c r="D103" s="28"/>
      <c r="E103" s="20"/>
      <c r="F103" s="20"/>
      <c r="G103" s="113"/>
      <c r="H103" s="113"/>
      <c r="I103" s="11"/>
      <c r="J103" s="11"/>
      <c r="K103" s="11"/>
      <c r="L103" s="11"/>
      <c r="M103" s="11"/>
      <c r="N103" s="5"/>
      <c r="O103" s="5"/>
      <c r="P103" s="5"/>
      <c r="Q103" s="11"/>
      <c r="R103" s="11"/>
      <c r="S103" s="11"/>
    </row>
    <row r="104" spans="3:19" ht="19.9" customHeight="1">
      <c r="C104" s="20"/>
      <c r="D104" s="28"/>
      <c r="E104" s="20"/>
      <c r="F104" s="20"/>
      <c r="G104" s="113"/>
      <c r="H104" s="113"/>
      <c r="I104" s="11"/>
      <c r="J104" s="11"/>
      <c r="K104" s="11"/>
      <c r="L104" s="11"/>
      <c r="M104" s="11"/>
      <c r="N104" s="5"/>
      <c r="O104" s="5"/>
      <c r="P104" s="5"/>
      <c r="Q104" s="11"/>
      <c r="R104" s="11"/>
      <c r="S104" s="11"/>
    </row>
    <row r="105" spans="3:19" ht="19.9" customHeight="1">
      <c r="C105" s="20"/>
      <c r="D105" s="28"/>
      <c r="E105" s="20"/>
      <c r="F105" s="20"/>
      <c r="G105" s="113"/>
      <c r="H105" s="113"/>
      <c r="I105" s="11"/>
      <c r="J105" s="11"/>
      <c r="K105" s="11"/>
      <c r="L105" s="11"/>
      <c r="M105" s="11"/>
      <c r="N105" s="5"/>
      <c r="O105" s="5"/>
      <c r="P105" s="5"/>
      <c r="Q105" s="11"/>
      <c r="R105" s="11"/>
      <c r="S105" s="11"/>
    </row>
    <row r="106" spans="3:19" ht="19.9" customHeight="1">
      <c r="C106" s="20"/>
      <c r="D106" s="28"/>
      <c r="E106" s="20"/>
      <c r="F106" s="20"/>
      <c r="G106" s="113"/>
      <c r="H106" s="113"/>
      <c r="I106" s="11"/>
      <c r="J106" s="11"/>
      <c r="K106" s="11"/>
      <c r="L106" s="11"/>
      <c r="M106" s="11"/>
      <c r="N106" s="5"/>
      <c r="O106" s="5"/>
      <c r="P106" s="5"/>
      <c r="Q106" s="11"/>
      <c r="R106" s="11"/>
      <c r="S106" s="11"/>
    </row>
    <row r="107" spans="3:19" ht="19.9" customHeight="1">
      <c r="C107" s="20"/>
      <c r="D107" s="28"/>
      <c r="E107" s="20"/>
      <c r="F107" s="20"/>
      <c r="G107" s="113"/>
      <c r="H107" s="113"/>
      <c r="I107" s="11"/>
      <c r="J107" s="11"/>
      <c r="K107" s="11"/>
      <c r="L107" s="11"/>
      <c r="M107" s="11"/>
      <c r="N107" s="5"/>
      <c r="O107" s="5"/>
      <c r="P107" s="5"/>
      <c r="Q107" s="11"/>
      <c r="R107" s="11"/>
      <c r="S107" s="11"/>
    </row>
    <row r="108" spans="3:16" ht="19.9" customHeight="1">
      <c r="C108" s="20"/>
      <c r="D108" s="28"/>
      <c r="E108" s="20"/>
      <c r="F108" s="20"/>
      <c r="G108" s="113"/>
      <c r="H108" s="113"/>
      <c r="I108" s="11"/>
      <c r="J108" s="11"/>
      <c r="K108" s="11"/>
      <c r="L108" s="11"/>
      <c r="M108" s="11"/>
      <c r="N108" s="5"/>
      <c r="O108" s="5"/>
      <c r="P108" s="5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9.9" customHeight="1">
      <c r="C111"/>
      <c r="E111"/>
      <c r="F111"/>
      <c r="J111"/>
    </row>
    <row r="112" spans="3:10" ht="19.9" customHeight="1">
      <c r="C112"/>
      <c r="E112"/>
      <c r="F112"/>
      <c r="J112"/>
    </row>
    <row r="113" spans="3:10" ht="19.9" customHeight="1">
      <c r="C113"/>
      <c r="E113"/>
      <c r="F113"/>
      <c r="J113"/>
    </row>
    <row r="114" spans="3:10" ht="19.9" customHeight="1">
      <c r="C114"/>
      <c r="E114"/>
      <c r="F114"/>
      <c r="J114"/>
    </row>
    <row r="115" spans="3:10" ht="19.9" customHeight="1">
      <c r="C115"/>
      <c r="E115"/>
      <c r="F115"/>
      <c r="J115"/>
    </row>
    <row r="116" spans="3:10" ht="19.9" customHeight="1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  <row r="236" spans="3:10" ht="15">
      <c r="C236"/>
      <c r="E236"/>
      <c r="F236"/>
      <c r="J236"/>
    </row>
    <row r="237" spans="3:10" ht="15">
      <c r="C237"/>
      <c r="E237"/>
      <c r="F237"/>
      <c r="J237"/>
    </row>
    <row r="238" spans="3:10" ht="15">
      <c r="C238"/>
      <c r="E238"/>
      <c r="F238"/>
      <c r="J238"/>
    </row>
    <row r="239" spans="3:10" ht="15">
      <c r="C239"/>
      <c r="E239"/>
      <c r="F239"/>
      <c r="J239"/>
    </row>
  </sheetData>
  <sheetProtection algorithmName="SHA-512" hashValue="y/X6xQyxFtGg3PPthrWSVEMrKbcAGiYcWSyw+JJXuRgNfLeyPBdNJNvGvc76YClTMmO6DESc7eMvYVbrjiGT5Q==" saltValue="OQmsQogYd4aiQg0C69Gt7g==" spinCount="100000" sheet="1" objects="1" scenarios="1"/>
  <mergeCells count="34">
    <mergeCell ref="V17:V19"/>
    <mergeCell ref="M17:M19"/>
    <mergeCell ref="N17:N19"/>
    <mergeCell ref="I17:I19"/>
    <mergeCell ref="J17:J19"/>
    <mergeCell ref="K17:K19"/>
    <mergeCell ref="O17:O19"/>
    <mergeCell ref="L17:L19"/>
    <mergeCell ref="B23:G23"/>
    <mergeCell ref="R22:T22"/>
    <mergeCell ref="R21:T21"/>
    <mergeCell ref="B21:G21"/>
    <mergeCell ref="B22:H22"/>
    <mergeCell ref="O7:O9"/>
    <mergeCell ref="U7:U9"/>
    <mergeCell ref="B1:D1"/>
    <mergeCell ref="G5:H5"/>
    <mergeCell ref="G2:N3"/>
    <mergeCell ref="M7:M9"/>
    <mergeCell ref="J7:J9"/>
    <mergeCell ref="K7:K9"/>
    <mergeCell ref="N7:N9"/>
    <mergeCell ref="V7:V9"/>
    <mergeCell ref="L7:L9"/>
    <mergeCell ref="I12:I16"/>
    <mergeCell ref="J12:J16"/>
    <mergeCell ref="K12:K16"/>
    <mergeCell ref="O12:O16"/>
    <mergeCell ref="U12:U16"/>
    <mergeCell ref="V12:V16"/>
    <mergeCell ref="M12:M16"/>
    <mergeCell ref="N12:N16"/>
    <mergeCell ref="L12:L16"/>
    <mergeCell ref="I7:I9"/>
  </mergeCells>
  <conditionalFormatting sqref="B7:B19 D7:D19">
    <cfRule type="containsBlanks" priority="96" dxfId="7">
      <formula>LEN(TRIM(B7))=0</formula>
    </cfRule>
  </conditionalFormatting>
  <conditionalFormatting sqref="B7:B19">
    <cfRule type="cellIs" priority="93" dxfId="6" operator="greaterThanOrEqual">
      <formula>1</formula>
    </cfRule>
  </conditionalFormatting>
  <conditionalFormatting sqref="R7:R19 G7:H19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9">
    <cfRule type="notContainsBlanks" priority="69" dxfId="2">
      <formula>LEN(TRIM(G7))&gt;0</formula>
    </cfRule>
  </conditionalFormatting>
  <conditionalFormatting sqref="T7:T19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9">
      <formula1>"ks,bal,sada,m,"</formula1>
    </dataValidation>
    <dataValidation type="list" allowBlank="1" showInputMessage="1" showErrorMessage="1" sqref="V7 V10:V12 V1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2023-10-31T11:26:13Z</cp:lastPrinted>
  <dcterms:created xsi:type="dcterms:W3CDTF">2014-03-05T12:43:32Z</dcterms:created>
  <dcterms:modified xsi:type="dcterms:W3CDTF">2023-11-13T06:41:31Z</dcterms:modified>
  <cp:category/>
  <cp:version/>
  <cp:contentType/>
  <cp:contentStatus/>
  <cp:revision>3</cp:revision>
</cp:coreProperties>
</file>