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09_NPO_opakování\1 výzva\"/>
    </mc:Choice>
  </mc:AlternateContent>
  <xr:revisionPtr revIDLastSave="0" documentId="13_ncr:1_{E99E2629-1133-4DD2-B71F-107937C8C546}" xr6:coauthVersionLast="47" xr6:coauthVersionMax="47" xr10:uidLastSave="{00000000-0000-0000-0000-000000000000}"/>
  <bookViews>
    <workbookView xWindow="28680" yWindow="3600" windowWidth="29040" windowHeight="158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P8" i="1"/>
  <c r="P9" i="1"/>
  <c r="T8" i="1"/>
  <c r="S9" i="1"/>
  <c r="T9" i="1"/>
  <c r="S7" i="1"/>
  <c r="P7" i="1"/>
  <c r="Q12" i="1" l="1"/>
  <c r="R12" i="1"/>
  <c r="T7" i="1"/>
</calcChain>
</file>

<file path=xl/sharedStrings.xml><?xml version="1.0" encoding="utf-8"?>
<sst xmlns="http://schemas.openxmlformats.org/spreadsheetml/2006/main" count="50" uniqueCount="46">
  <si>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</si>
  <si>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</si>
  <si>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</si>
  <si>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</si>
  <si>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</si>
  <si>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</si>
  <si>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</si>
  <si>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</si>
  <si>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</si>
  <si>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</si>
  <si>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</si>
  <si>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</si>
  <si>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30237200-1 - Počítačová příslušenství </t>
  </si>
  <si>
    <t xml:space="preserve">30237450-8 - Grafické tablety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</si>
  <si>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</si>
  <si>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</si>
  <si>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</si>
  <si>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</si>
  <si>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</si>
  <si>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</si>
  <si>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</si>
  <si>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</si>
  <si>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</si>
  <si>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</si>
  <si>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</si>
  <si>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</si>
  <si>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</si>
  <si>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</si>
  <si>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</si>
  <si>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</si>
  <si>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</si>
  <si>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</si>
  <si>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</si>
  <si>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ANO</t>
  </si>
  <si>
    <t xml:space="preserve">Příloha č. 2 Kupní smlouvy - technická specifikace
Výpočetní technika (III.) 109 - 2023 </t>
  </si>
  <si>
    <t>Výkonná PC sestava pro střih videa a VR</t>
  </si>
  <si>
    <t>Dotykové pero pro tablet</t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</si>
  <si>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</si>
  <si>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Společná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</si>
  <si>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</si>
  <si>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Jan Král,
Tel.: 37763 6123</t>
  </si>
  <si>
    <t>Klatovská 51, 
301 00 Plzeň,
Fakulta pedagogická - Děkanát,
místnost KL 221</t>
  </si>
  <si>
    <t>Grafický tablet 13,3"</t>
  </si>
  <si>
    <t>Grafický tablet o úhlopříčce 13,3" IPS displej, rozlišení min. 1920 x 1080, min. 5080 LPI.
Jas min. 220 cd/m2.
Adobe RGB (min. 90 %).
USB-C napájení.
Hmotnost max. 1790 g.
Protiskluzové nožičky.
Min. 9 tlačítek s možností přizpůsobení.
Stylus součástí balení, min. 8192 úrovní přítlaku.
Podpora programů min. Adobe Photoshop, Adobe Illustrator, FirePlpaca a Bledner3D.</t>
  </si>
  <si>
    <r>
      <rPr>
        <sz val="11"/>
        <rFont val="Calibri"/>
        <family val="2"/>
        <charset val="238"/>
        <scheme val="minor"/>
      </rPr>
      <t>Dotykové pero pro tablet.</t>
    </r>
    <r>
      <rPr>
        <sz val="11"/>
        <color theme="1"/>
        <rFont val="Calibri"/>
        <family val="2"/>
        <charset val="238"/>
        <scheme val="minor"/>
      </rPr>
      <t xml:space="preserve">
Plastový hrot. 
Podpora Bluetooth a Palm rejection. 
Nabíjení skrze lightning konektor.
Plně kompatibilní s iPad Pro 10.5" a iPad Air 10.5"
Hmotnost max. 21 g.</t>
    </r>
  </si>
  <si>
    <t>Procesor, min. 8+8 fyzických jader (Performance + Efficient), min. 24 vláken, vyrovnávací paměť min. 30 MB SmartCache, výkon min. 38 000 bodů v www.cpubenchmark.net/ (k 23.10.2023).
Chladič procesoru, 120 mm ventilátor, otáčky ventilátoru max. 1500 RPM; pro procesory s TDP až 180 W.
Min. 32GB RAM (2x16GB), alespoň DDR4 DIMM, Dual rank, chlazení pasivní, pracovní frekvence 3200 MHz, bez podsvícení.
SSD, kapacita alespoň 1TB, rozhraní M.2 PCI-Express Gen3, rychlost čtení alespoň 3500 MB/s, rychlost zápisu alespoň 3000 MB/s, Životnost 600 TBW.
Základní deska umožňující plné využití požadovaného procesoru; formát ATX; Podpora pamětí: 4x DDR4 až 3200 MHz, maximálně 128 GB; Sloty: 2x PCIe 4.0 x16, 3x PCIe 3.0 x16;  Interní konektory: 2x M.2 PCI-E 4.0, 4x SATA 6Gb/s, 2x USB 2.0, 1x USB 3.2 Gen 1, 1x USB 3.2 Gen 2 - Type C; Zadní konektory: 5x 3.5 mm jack 7.1CH, LAN 2,5Gb/s, Optical S/PDIF, PS/2, 4x USB 2.0 Type-A, 2x USB 3.2 Gen 2 Type-A, 1x USB 3.2 Gen 2 Type-C; Wi-Fi 6E, Bluetooth 5.3.
Grafická karta rozhraní PCIe 4.0 x8, min. 8 GB GDDR6 paměti, rychlost paměti 17 Gb/s, 128-bit sběrnice, Propustnost pamětí 272 GB/s, Podpora CUDA, Počet stream procesorů min. 3 072, konektory: 1x HDMI 2.1, 3x DisplayPort 1.4a; OpenGL 4.6, DirectX 12 Ultimate, 2-slotový design, aktivní chlazení se 2 ventilátory.
Počítačová skříň podpora ATX desek, pozice: 2x 3,5“ interní a 2x 2,5“ interní, pozice pro až 6 ventilátorů (1x 120 mm předinstalovaný), horní panel: 2x USB 3.2 Gen1, 2x 3,5 mm jack audio konektor.
Zdroj schopný napájet zbylé komponenty; alespoň 650W; Typ zdroje ATX; energetická efektivita alespoň 80 plus; 120 mm ventilátor, tichý; Konektory: 4pin CPU (2x), ATX 20+4pin, FDD (1x), MOLEX (3x), PCI-Express 6+2pin (4x), SATA (6x); síťový vypínač; Ochranné prvky: 
OPP/UVP/OVP/SCP/OCP/OTP.
Originální operační systém Windows 11 - OS Windows požadujeme z důvodu kompatibility s interními aplikacemi ZČU (Stag, Magion,...).
Záruka min. 2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</si>
</sst>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2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7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7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164" fontId="0" fillId="0" borderId="18" xfId="0" applyNumberFormat="1" applyBorder="1"/>
    <xf numFmtId="0" fontId="7" fillId="3" borderId="17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left" vertical="center" wrapText="1" indent="1"/>
    </xf>
    <xf numFmtId="0" fontId="3" fillId="6" borderId="17" xfId="0" applyFont="1" applyFill="1" applyBorder="1" applyAlignment="1">
      <alignment horizontal="left" vertical="center" wrapText="1" indent="1"/>
    </xf>
    <xf numFmtId="0" fontId="12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4" fillId="6" borderId="19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15" fillId="6" borderId="20" xfId="0" applyFont="1" applyFill="1" applyBorder="1" applyAlignment="1">
      <alignment horizontal="center" vertical="center" wrapText="1"/>
    </xf>
    <xf numFmtId="0" fontId="15" fillId="6" borderId="21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12" fillId="0" borderId="0" xfId="0" applyFont="1" applyAlignment="1">
      <alignment horizontal="left"/>
    </xf>
    <xf numFmtId="164" fontId="14" fillId="0" borderId="9" xfId="0" applyNumberFormat="1" applyFont="1" applyBorder="1" applyAlignment="1">
      <alignment horizontal="center" vertical="center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27" fillId="4" borderId="13" xfId="0" applyFont="1" applyFill="1" applyBorder="1" applyAlignment="1" applyProtection="1">
      <alignment horizontal="center" vertical="center" wrapTex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G6" zoomScale="55" zoomScaleNormal="55" workbookViewId="0">
      <selection activeCell="H7" sqref="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39.4257812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5.42578125" style="1" customWidth="1"/>
    <col min="11" max="11" width="61" customWidth="1"/>
    <col min="12" max="12" width="27.5703125" customWidth="1"/>
    <col min="13" max="13" width="23" customWidth="1"/>
    <col min="14" max="14" width="34.4257812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4.85546875" style="5" customWidth="1"/>
  </cols>
  <sheetData>
    <row r="1" spans="1:22" ht="40.9" customHeight="1" x14ac:dyDescent="0.25">
      <c r="B1" s="94" t="s">
        <v>34</v>
      </c>
      <c r="C1" s="95"/>
      <c r="D1" s="95"/>
      <c r="E1"/>
      <c r="G1" s="41"/>
      <c r="V1"/>
    </row>
    <row r="2" spans="1:22" ht="23.25" customHeight="1" x14ac:dyDescent="0.25">
      <c r="C2"/>
      <c r="D2" s="9"/>
      <c r="E2" s="10"/>
      <c r="G2" s="98"/>
      <c r="H2" s="99"/>
      <c r="I2" s="99"/>
      <c r="J2" s="99"/>
      <c r="K2" s="99"/>
      <c r="L2" s="99"/>
      <c r="M2" s="99"/>
      <c r="N2" s="9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5"/>
      <c r="E3" s="75"/>
      <c r="F3" s="75"/>
      <c r="G3" s="99"/>
      <c r="H3" s="99"/>
      <c r="I3" s="99"/>
      <c r="J3" s="99"/>
      <c r="K3" s="99"/>
      <c r="L3" s="99"/>
      <c r="M3" s="99"/>
      <c r="N3" s="9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5"/>
      <c r="E4" s="75"/>
      <c r="F4" s="75"/>
      <c r="G4" s="75"/>
      <c r="H4" s="7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6" t="s">
        <v>2</v>
      </c>
      <c r="H5" s="9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39</v>
      </c>
      <c r="L6" s="34" t="s">
        <v>19</v>
      </c>
      <c r="M6" s="35" t="s">
        <v>20</v>
      </c>
      <c r="N6" s="34" t="s">
        <v>21</v>
      </c>
      <c r="O6" s="32" t="s">
        <v>30</v>
      </c>
      <c r="P6" s="34" t="s">
        <v>22</v>
      </c>
      <c r="Q6" s="32" t="s">
        <v>5</v>
      </c>
      <c r="R6" s="36" t="s">
        <v>6</v>
      </c>
      <c r="S6" s="74" t="s">
        <v>7</v>
      </c>
      <c r="T6" s="74" t="s">
        <v>8</v>
      </c>
      <c r="U6" s="34" t="s">
        <v>23</v>
      </c>
      <c r="V6" s="34" t="s">
        <v>24</v>
      </c>
    </row>
    <row r="7" spans="1:22" ht="353.25" customHeight="1" thickTop="1" x14ac:dyDescent="0.25">
      <c r="A7" s="68"/>
      <c r="B7" s="42">
        <v>1</v>
      </c>
      <c r="C7" s="43" t="s">
        <v>35</v>
      </c>
      <c r="D7" s="44">
        <v>2</v>
      </c>
      <c r="E7" s="45" t="s">
        <v>31</v>
      </c>
      <c r="F7" s="76" t="s">
        <v>45</v>
      </c>
      <c r="G7" s="115"/>
      <c r="H7" s="118"/>
      <c r="I7" s="112" t="s">
        <v>38</v>
      </c>
      <c r="J7" s="109" t="s">
        <v>33</v>
      </c>
      <c r="K7" s="85" t="s">
        <v>37</v>
      </c>
      <c r="L7" s="91"/>
      <c r="M7" s="77" t="s">
        <v>40</v>
      </c>
      <c r="N7" s="77" t="s">
        <v>41</v>
      </c>
      <c r="O7" s="82">
        <v>30</v>
      </c>
      <c r="P7" s="46">
        <f>D7*Q7</f>
        <v>52892</v>
      </c>
      <c r="Q7" s="47">
        <v>26446</v>
      </c>
      <c r="R7" s="119"/>
      <c r="S7" s="48">
        <f>D7*R7</f>
        <v>0</v>
      </c>
      <c r="T7" s="49" t="str">
        <f t="shared" ref="T7" si="0">IF(ISNUMBER(R7), IF(R7&gt;Q7,"NEVYHOVUJE","VYHOVUJE")," ")</f>
        <v xml:space="preserve"> </v>
      </c>
      <c r="U7" s="88"/>
      <c r="V7" s="70" t="s">
        <v>11</v>
      </c>
    </row>
    <row r="8" spans="1:22" ht="175.5" customHeight="1" x14ac:dyDescent="0.25">
      <c r="A8" s="20"/>
      <c r="B8" s="50">
        <v>2</v>
      </c>
      <c r="C8" s="51" t="s">
        <v>42</v>
      </c>
      <c r="D8" s="52">
        <v>18</v>
      </c>
      <c r="E8" s="53" t="s">
        <v>31</v>
      </c>
      <c r="F8" s="72" t="s">
        <v>43</v>
      </c>
      <c r="G8" s="116"/>
      <c r="H8" s="54" t="s">
        <v>32</v>
      </c>
      <c r="I8" s="113"/>
      <c r="J8" s="110"/>
      <c r="K8" s="86"/>
      <c r="L8" s="92"/>
      <c r="M8" s="78"/>
      <c r="N8" s="80"/>
      <c r="O8" s="83"/>
      <c r="P8" s="55">
        <f>D8*Q8</f>
        <v>115884</v>
      </c>
      <c r="Q8" s="56">
        <v>6438</v>
      </c>
      <c r="R8" s="120"/>
      <c r="S8" s="57">
        <f>D8*R8</f>
        <v>0</v>
      </c>
      <c r="T8" s="58" t="str">
        <f t="shared" ref="T8:T9" si="1">IF(ISNUMBER(R8), IF(R8&gt;Q8,"NEVYHOVUJE","VYHOVUJE")," ")</f>
        <v xml:space="preserve"> </v>
      </c>
      <c r="U8" s="89"/>
      <c r="V8" s="71" t="s">
        <v>13</v>
      </c>
    </row>
    <row r="9" spans="1:22" ht="186" customHeight="1" thickBot="1" x14ac:dyDescent="0.3">
      <c r="A9" s="20"/>
      <c r="B9" s="59">
        <v>3</v>
      </c>
      <c r="C9" s="60" t="s">
        <v>36</v>
      </c>
      <c r="D9" s="61">
        <v>25</v>
      </c>
      <c r="E9" s="62" t="s">
        <v>31</v>
      </c>
      <c r="F9" s="73" t="s">
        <v>44</v>
      </c>
      <c r="G9" s="117"/>
      <c r="H9" s="63" t="s">
        <v>32</v>
      </c>
      <c r="I9" s="114"/>
      <c r="J9" s="111"/>
      <c r="K9" s="87"/>
      <c r="L9" s="93"/>
      <c r="M9" s="79"/>
      <c r="N9" s="81"/>
      <c r="O9" s="84"/>
      <c r="P9" s="64">
        <f>D9*Q9</f>
        <v>55800</v>
      </c>
      <c r="Q9" s="65">
        <v>2232</v>
      </c>
      <c r="R9" s="121"/>
      <c r="S9" s="66">
        <f>D9*R9</f>
        <v>0</v>
      </c>
      <c r="T9" s="67" t="str">
        <f t="shared" si="1"/>
        <v xml:space="preserve"> </v>
      </c>
      <c r="U9" s="90"/>
      <c r="V9" s="69" t="s">
        <v>12</v>
      </c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107" t="s">
        <v>29</v>
      </c>
      <c r="C11" s="107"/>
      <c r="D11" s="107"/>
      <c r="E11" s="107"/>
      <c r="F11" s="107"/>
      <c r="G11" s="107"/>
      <c r="H11" s="40"/>
      <c r="I11" s="40"/>
      <c r="J11" s="21"/>
      <c r="K11" s="21"/>
      <c r="L11" s="6"/>
      <c r="M11" s="6"/>
      <c r="N11" s="6"/>
      <c r="O11" s="22"/>
      <c r="P11" s="22"/>
      <c r="Q11" s="23" t="s">
        <v>9</v>
      </c>
      <c r="R11" s="104" t="s">
        <v>10</v>
      </c>
      <c r="S11" s="105"/>
      <c r="T11" s="106"/>
      <c r="U11" s="24"/>
      <c r="V11" s="25"/>
    </row>
    <row r="12" spans="1:22" ht="50.45" customHeight="1" thickTop="1" thickBot="1" x14ac:dyDescent="0.3">
      <c r="B12" s="108" t="s">
        <v>27</v>
      </c>
      <c r="C12" s="108"/>
      <c r="D12" s="108"/>
      <c r="E12" s="108"/>
      <c r="F12" s="108"/>
      <c r="G12" s="108"/>
      <c r="H12" s="108"/>
      <c r="I12" s="26"/>
      <c r="L12" s="9"/>
      <c r="M12" s="9"/>
      <c r="N12" s="9"/>
      <c r="O12" s="27"/>
      <c r="P12" s="27"/>
      <c r="Q12" s="28">
        <f>SUM(P7:P9)</f>
        <v>224576</v>
      </c>
      <c r="R12" s="101">
        <f>SUM(S7:S9)</f>
        <v>0</v>
      </c>
      <c r="S12" s="102"/>
      <c r="T12" s="103"/>
    </row>
    <row r="13" spans="1:22" ht="15.75" thickTop="1" x14ac:dyDescent="0.25">
      <c r="B13" s="100" t="s">
        <v>28</v>
      </c>
      <c r="C13" s="100"/>
      <c r="D13" s="100"/>
      <c r="E13" s="100"/>
      <c r="F13" s="100"/>
      <c r="G13" s="100"/>
      <c r="H13" s="75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5"/>
      <c r="H14" s="75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5"/>
      <c r="H15" s="75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5"/>
      <c r="H16" s="75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75"/>
      <c r="H17" s="75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3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5"/>
      <c r="H19" s="75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5"/>
      <c r="H20" s="75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5"/>
      <c r="H21" s="75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5"/>
      <c r="H22" s="75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5"/>
      <c r="H23" s="75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5"/>
      <c r="H24" s="75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5"/>
      <c r="H25" s="75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5"/>
      <c r="H26" s="75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5"/>
      <c r="H27" s="75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5"/>
      <c r="H28" s="75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5"/>
      <c r="H29" s="75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5"/>
      <c r="H30" s="75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5"/>
      <c r="H31" s="75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5"/>
      <c r="H32" s="75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5"/>
      <c r="H33" s="75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5"/>
      <c r="H34" s="75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5"/>
      <c r="H35" s="75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5"/>
      <c r="H36" s="75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5"/>
      <c r="H37" s="75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5"/>
      <c r="H38" s="75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5"/>
      <c r="H39" s="75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5"/>
      <c r="H40" s="75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5"/>
      <c r="H41" s="75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5"/>
      <c r="H42" s="75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5"/>
      <c r="H43" s="75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5"/>
      <c r="H44" s="75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5"/>
      <c r="H45" s="7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5"/>
      <c r="H46" s="7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5"/>
      <c r="H47" s="7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5"/>
      <c r="H48" s="7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5"/>
      <c r="H49" s="7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5"/>
      <c r="H50" s="75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5"/>
      <c r="H51" s="7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5"/>
      <c r="H52" s="7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5"/>
      <c r="H53" s="7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5"/>
      <c r="H54" s="7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5"/>
      <c r="H55" s="7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5"/>
      <c r="H56" s="7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5"/>
      <c r="H57" s="7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5"/>
      <c r="H58" s="7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5"/>
      <c r="H59" s="7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5"/>
      <c r="H60" s="7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5"/>
      <c r="H61" s="7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5"/>
      <c r="H62" s="7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5"/>
      <c r="H63" s="7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5"/>
      <c r="H64" s="7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5"/>
      <c r="H65" s="7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5"/>
      <c r="H66" s="7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5"/>
      <c r="H67" s="7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5"/>
      <c r="H68" s="7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5"/>
      <c r="H69" s="7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5"/>
      <c r="H70" s="7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5"/>
      <c r="H71" s="7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5"/>
      <c r="H72" s="7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5"/>
      <c r="H73" s="7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5"/>
      <c r="H74" s="7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5"/>
      <c r="H75" s="7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5"/>
      <c r="H76" s="7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5"/>
      <c r="H77" s="7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5"/>
      <c r="H78" s="7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5"/>
      <c r="H79" s="7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5"/>
      <c r="H80" s="7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5"/>
      <c r="H81" s="7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5"/>
      <c r="H82" s="7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5"/>
      <c r="H83" s="7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5"/>
      <c r="H84" s="7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5"/>
      <c r="H85" s="7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5"/>
      <c r="H86" s="7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5"/>
      <c r="H87" s="7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5"/>
      <c r="H88" s="7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5"/>
      <c r="H89" s="7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5"/>
      <c r="H90" s="7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5"/>
      <c r="H91" s="7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5"/>
      <c r="H92" s="7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5"/>
      <c r="H93" s="7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5"/>
      <c r="H94" s="7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5"/>
      <c r="H95" s="7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5"/>
      <c r="H96" s="7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5"/>
      <c r="H97" s="75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5"/>
      <c r="H98" s="75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nrOUcxc3WvqvpiJCCq79Eac8JTFmj+CTzk/XqnFMjGlWyVvH+4WU/8PP+Nq+1NW+BHAQtnxgn9p5vhTgdQYXLg==" saltValue="l2rmzI8ZpcDXWtiTnPDKYQ==" spinCount="100000" sheet="1" objects="1" scenarios="1"/>
  <mergeCells count="16">
    <mergeCell ref="B1:D1"/>
    <mergeCell ref="G5:H5"/>
    <mergeCell ref="G2:N3"/>
    <mergeCell ref="B13:G13"/>
    <mergeCell ref="R12:T12"/>
    <mergeCell ref="R11:T11"/>
    <mergeCell ref="B11:G11"/>
    <mergeCell ref="B12:H12"/>
    <mergeCell ref="J7:J9"/>
    <mergeCell ref="I7:I9"/>
    <mergeCell ref="M7:M9"/>
    <mergeCell ref="N7:N9"/>
    <mergeCell ref="O7:O9"/>
    <mergeCell ref="K7:K9"/>
    <mergeCell ref="U7:U9"/>
    <mergeCell ref="L7:L9"/>
  </mergeCells>
  <conditionalFormatting sqref="B7:B9 D7:D9">
    <cfRule type="containsBlanks" dxfId="7" priority="96">
      <formula>LEN(TRIM(B7))=0</formula>
    </cfRule>
  </conditionalFormatting>
  <conditionalFormatting sqref="B7:B9">
    <cfRule type="cellIs" dxfId="6" priority="93" operator="greaterThanOrEqual">
      <formula>1</formula>
    </cfRule>
  </conditionalFormatting>
  <conditionalFormatting sqref="G7:H9 R7:R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9">
    <cfRule type="notContainsBlanks" dxfId="2" priority="69">
      <formula>LEN(TRIM(G7))&gt;0</formula>
    </cfRule>
  </conditionalFormatting>
  <conditionalFormatting sqref="T7:T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2023-11-07T12:27:00Z</cp:lastPrinted>
  <dcterms:created xsi:type="dcterms:W3CDTF">2014-03-05T12:43:32Z</dcterms:created>
  <dcterms:modified xsi:type="dcterms:W3CDTF">2023-11-07T13:04:44Z</dcterms:modified>
</cp:coreProperties>
</file>