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KP" sheetId="1" r:id="rId1"/>
  </sheets>
  <definedNames>
    <definedName name="_xlnm.Print_Area" localSheetId="0">'KP'!$B$1:$T$61</definedName>
  </definedNames>
  <calcPr calcId="191029"/>
  <extLst/>
</workbook>
</file>

<file path=xl/sharedStrings.xml><?xml version="1.0" encoding="utf-8"?>
<sst xmlns="http://schemas.openxmlformats.org/spreadsheetml/2006/main" count="219" uniqueCount="132">
  <si>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</si>
  <si>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</si>
  <si>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</si>
  <si>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</si>
  <si>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</si>
  <si>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</si>
  <si>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</si>
  <si>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</si>
  <si>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</si>
  <si>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</si>
  <si>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</si>
  <si>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</si>
  <si>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</si>
  <si>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</si>
  <si>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</si>
  <si>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</si>
  <si>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</si>
  <si>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</si>
  <si>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</si>
  <si>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</si>
  <si>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</si>
  <si>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</si>
  <si>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</si>
  <si>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kancelářské potřeby</t>
  </si>
  <si>
    <t xml:space="preserve">Pokud financováno z projektových prostředků, pak ŘEŠITEL uvede: NÁZEV A ČÍSLO DOTAČNÍHO PROJEKTU </t>
  </si>
  <si>
    <t>V případě, že se dodavatel při předání zboží na některá uvedená tel. čísla nedovolá, bude v takovém případě volat tel. 377 631 332, 377 631 320.</t>
  </si>
  <si>
    <t>Samostatná faktura</t>
  </si>
  <si>
    <t>Příloha č. 2 Kupní smlouvy - technická specifikace
Kancelářské potřeby (II.) 054 - 2023</t>
  </si>
  <si>
    <t xml:space="preserve">Papír kancelářský A4 kvalita"B"  </t>
  </si>
  <si>
    <t>balení</t>
  </si>
  <si>
    <t>ks</t>
  </si>
  <si>
    <t>Klínový hrot, šíře stopy 1-4 mm, ventilační uzávěr, vhodný i na faxový papír.</t>
  </si>
  <si>
    <t>Spony kancelářské  32</t>
  </si>
  <si>
    <t xml:space="preserve">Rozměr 32 mm, pozinkované, lesklé, min. 75ks v balení.  </t>
  </si>
  <si>
    <t>Nůžky celokovové - 20 cm</t>
  </si>
  <si>
    <t>Celokovové provedení, čepele spojuje kovový šroub, řezné plochy speciálně upraveny pro snadný a precizní střih.</t>
  </si>
  <si>
    <t>Pravítko 20cm</t>
  </si>
  <si>
    <t>Transparentní.</t>
  </si>
  <si>
    <t xml:space="preserve">Euroobal A5  </t>
  </si>
  <si>
    <t>bal</t>
  </si>
  <si>
    <t>Čiré, 42 mic., balení min. 25 ks.</t>
  </si>
  <si>
    <t xml:space="preserve">Samolepící záložky: šipky 12 x 42 mm - 5 x neon </t>
  </si>
  <si>
    <t>Popisovatelné šipky, neonové samolepicí záložky, plastové, průhledné. 5x 25 ks v balení.</t>
  </si>
  <si>
    <t>Pokladní kotoučky 80/42  (80/60/17)</t>
  </si>
  <si>
    <t>Vyrobeny z termocitlivého papíru. Balení v ochr. folii po 5 ks, v krabici 60 ks kotoučků.</t>
  </si>
  <si>
    <t>Vyrobeny z termocitlivého papíru. Balení  v ochr. folii po 10 ks, v krabici 160 ks kotoučků.</t>
  </si>
  <si>
    <t>Pro vkládání dokumentů do velikosti A4, ekokarton min. 250 g.</t>
  </si>
  <si>
    <t>Euroobal A4 - hladký</t>
  </si>
  <si>
    <t>Čiré, min. 45 mic., balení 100 ks.</t>
  </si>
  <si>
    <t xml:space="preserve">Euroobal A4 - krupička </t>
  </si>
  <si>
    <t>Obaly "L" A4 - čirá</t>
  </si>
  <si>
    <t>Nezávěsné hladké PVC obaly, vkládání na šířku i na výšku, min. 150 mic, min. 10 ks v balení.</t>
  </si>
  <si>
    <t>Obálky C5 162 x 229 mm</t>
  </si>
  <si>
    <t>Samolepící, 1 bal/50ks</t>
  </si>
  <si>
    <t>Obálky B4 , 250 x 353 mm</t>
  </si>
  <si>
    <t>Samolepící bílé.</t>
  </si>
  <si>
    <t>Stiskací mechanismus, vyměnitelná gelová náplň, plastové tělo, jehlový hrot 0,5 mm pro tenké psaní.</t>
  </si>
  <si>
    <t>Popisovač - 0,3 mm - sada 4ks</t>
  </si>
  <si>
    <t>sada</t>
  </si>
  <si>
    <t>Velmi jemný plastický hrot, šíře stopy 0,3 mm. Sada: barvy černá, zelená, červená, modrá.</t>
  </si>
  <si>
    <t>Popisovač lihový 0,6 mm - sada 4ks</t>
  </si>
  <si>
    <t>Voděodolný, otěruvzdorný inkoust, šíře stopy 0,6 mm, ventilační uzávěr, na papír, folie, sklo, plasty, polystyrén. Sada: barvy černá, zelená, červená, modrá.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</si>
  <si>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</si>
  <si>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</si>
  <si>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Čisticí houba magnetická na bílé tabule </t>
  </si>
  <si>
    <t>S filcem, vyměnitelné vložky.</t>
  </si>
  <si>
    <t>Rychlouzavírací sáčky 20x30</t>
  </si>
  <si>
    <t>Min. 100 ks v balení.</t>
  </si>
  <si>
    <t>Vnějšek plast, vnitřek hladký papír.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</si>
  <si>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</si>
  <si>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</si>
  <si>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</si>
  <si>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</si>
  <si>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</t>
  </si>
  <si>
    <t xml:space="preserve">Vyměnitelná náplň F - 411, modrý inkoust, jehlový hrot 0,5 mm pro extra jemné psaní, plastové tělo, pogumovaný úchop pro příjemnější držení, stiskací mechanismus, kovový hrot. </t>
  </si>
  <si>
    <t>Délka 106,8 mm, extra tenký hrot, plastová trubička.</t>
  </si>
  <si>
    <t>Blok lepený barevný - špalík 8-9 x 8-9 cm</t>
  </si>
  <si>
    <t>Slepený špalíček barevných papírů.</t>
  </si>
  <si>
    <t>Adhezní bloček - neon, opatřen lepicí vrstvou pouze zpoloviny, nezanechává stopy po lepidle. Min. 100 lístků.</t>
  </si>
  <si>
    <t xml:space="preserve">Papír kancelářský A4 kvalita "A" </t>
  </si>
  <si>
    <t>Lepicí páska 19mm x 33m transparentní</t>
  </si>
  <si>
    <t>Kvalitní lepicí páska průhledná.</t>
  </si>
  <si>
    <t>Stíratelný, světlostálý, kulatý, vláknový hrot, šíře stopy 2,5 mm, ventilační uzávěr. Na bílé tabule, sklo, PVC, porcelán.</t>
  </si>
  <si>
    <t>Blok na flipchart - bílý</t>
  </si>
  <si>
    <t>do 22.12.2023</t>
  </si>
  <si>
    <t>NE</t>
  </si>
  <si>
    <t xml:space="preserve">Termín dodání </t>
  </si>
  <si>
    <t>OIAK - Mgr. Monika Rázková,
Tel.: 37763 1090</t>
  </si>
  <si>
    <t>Univerzitní 8,
301 00 Plzeň,
Rektorát - Odbor interního auditu a kontroly,
místnost UR 313</t>
  </si>
  <si>
    <t>KPS - Jitka Vítovcová,
Tel.: 37763 6371</t>
  </si>
  <si>
    <t>Chodské nám. 1, 
301 00 Plzeň,
Fakulta pedagogická - Katedra psychologie, 
1. patro - kanclář CH 210</t>
  </si>
  <si>
    <t>SKM - Jitka Hurtová,
Tel.: 37763 4851</t>
  </si>
  <si>
    <t>Univerzitní 12, 
301 00 Plzeň,
Správa kolejí a menz</t>
  </si>
  <si>
    <t>KHK - Libuše Květoňová,
Tel.: 37763 6203</t>
  </si>
  <si>
    <t>Klatovská 51, 
301 00 Plzeň,
Fakulta pedagogická - Katedra hudební výchovy a kultury,
místnost KL 204b</t>
  </si>
  <si>
    <t>KGM - Bc. Petra Bláhová,
Tel.: 37763 9213</t>
  </si>
  <si>
    <t>Technická 8, 
301 00 Plzeň, 
Fakulta aplikovaných věd - Katedra geomatiky, 
místnost UN 640</t>
  </si>
  <si>
    <t>KRF - Bc. Jana Saláková,
Tel.: 37763 6171</t>
  </si>
  <si>
    <t>Veleslavínova 42, 
301 00 Plzeň, 
Fakulta pedagogická - Katedra ruského jazyka,
místnost VC 217</t>
  </si>
  <si>
    <r>
      <t xml:space="preserve">Papír střední kvality "B", formát A4, gramáž 80 g/m2, barva bílá, opacita min. 90 %, bělost 151 ± 3 CIE, hladkost dle Bendtsena 200 ml/min ±50. 
Vhodný do laserových tiskáren, kopírek i inkoustových tiskáren, pro oboustranný tisk. 
Doporučený při vyšší spotřebě papíru (250 listů denně a více). Není vhodný do rychloběžných strojů (60 kopií za minutu). 
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</si>
  <si>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r>
      <t>Zvýrazňovač 1-4 mm -</t>
    </r>
    <r>
      <rPr>
        <b/>
        <sz val="11"/>
        <rFont val="Calibri"/>
        <family val="2"/>
      </rPr>
      <t xml:space="preserve"> žlutý</t>
    </r>
  </si>
  <si>
    <r>
      <t>Zvýrazňovač 1-4 mm -</t>
    </r>
    <r>
      <rPr>
        <b/>
        <sz val="11"/>
        <rFont val="Calibri"/>
        <family val="2"/>
      </rPr>
      <t xml:space="preserve"> zelený</t>
    </r>
  </si>
  <si>
    <r>
      <t xml:space="preserve">Náhradní náplň do gumovacího pera - </t>
    </r>
    <r>
      <rPr>
        <b/>
        <sz val="11"/>
        <rFont val="Calibri"/>
        <family val="2"/>
      </rPr>
      <t>modrá</t>
    </r>
  </si>
  <si>
    <r>
      <t>Kuličkové pero gumovatelné -</t>
    </r>
    <r>
      <rPr>
        <b/>
        <sz val="11"/>
        <rFont val="Calibri"/>
        <family val="2"/>
      </rPr>
      <t xml:space="preserve"> modré</t>
    </r>
  </si>
  <si>
    <t xml:space="preserve">Náplň do Pilot FriXion Ball Roller 0,7 mm. </t>
  </si>
  <si>
    <t>Pero, gumovatelné, modré, 0,7 mm.</t>
  </si>
  <si>
    <t xml:space="preserve">Diář kapesní týdenní 2024 </t>
  </si>
  <si>
    <t>Stolní kalendář 14denní s obrázky 2024</t>
  </si>
  <si>
    <t xml:space="preserve">Diář kapesní týdenní, rozměr cca 80 -100 mm x 150  - 155 mm. </t>
  </si>
  <si>
    <t>Stolní kalendář dvoutýdenní řádkový,obrázek uprostřed, rozměr cca 300 - 350 mm x 150 -250 mm.</t>
  </si>
  <si>
    <r>
      <t xml:space="preserve">Desky odkládací A4, 3 klopy, ekokarton - </t>
    </r>
    <r>
      <rPr>
        <b/>
        <sz val="11"/>
        <rFont val="Calibri"/>
        <family val="2"/>
      </rPr>
      <t xml:space="preserve">5x zelené, 5x žluté, 5x růžové </t>
    </r>
  </si>
  <si>
    <t>Obaly "L" A4 - čiré</t>
  </si>
  <si>
    <r>
      <t>Gelové pero 0,5 mm -</t>
    </r>
    <r>
      <rPr>
        <b/>
        <sz val="11"/>
        <rFont val="Calibri"/>
        <family val="2"/>
      </rPr>
      <t xml:space="preserve"> 5x červené, 5x zelené, 10x modré</t>
    </r>
  </si>
  <si>
    <r>
      <t xml:space="preserve">Pořadač pákový A4 - 7,5 cm - </t>
    </r>
    <r>
      <rPr>
        <b/>
        <sz val="11"/>
        <rFont val="Calibri"/>
        <family val="2"/>
      </rPr>
      <t>bílý</t>
    </r>
  </si>
  <si>
    <r>
      <t xml:space="preserve">Pořadač pákový A4 - 7,5 cm - </t>
    </r>
    <r>
      <rPr>
        <b/>
        <sz val="11"/>
        <rFont val="Calibri"/>
        <family val="2"/>
      </rPr>
      <t>červený</t>
    </r>
  </si>
  <si>
    <r>
      <t xml:space="preserve">Pořadač pákový A4 - 7,5 cm - </t>
    </r>
    <r>
      <rPr>
        <b/>
        <sz val="11"/>
        <rFont val="Calibri"/>
        <family val="2"/>
      </rPr>
      <t>modrý</t>
    </r>
  </si>
  <si>
    <r>
      <t xml:space="preserve">Obaly "L" A4 - </t>
    </r>
    <r>
      <rPr>
        <b/>
        <sz val="11"/>
        <rFont val="Calibri"/>
        <family val="2"/>
      </rPr>
      <t>modré</t>
    </r>
  </si>
  <si>
    <r>
      <t xml:space="preserve">Gelové pero 0,5 mm - </t>
    </r>
    <r>
      <rPr>
        <b/>
        <sz val="11"/>
        <rFont val="Calibri"/>
        <family val="2"/>
      </rPr>
      <t>modrá náplň</t>
    </r>
  </si>
  <si>
    <r>
      <t>Gelové pero 0,5 mm -</t>
    </r>
    <r>
      <rPr>
        <b/>
        <sz val="11"/>
        <rFont val="Calibri"/>
        <family val="2"/>
      </rPr>
      <t xml:space="preserve"> červená náplň</t>
    </r>
  </si>
  <si>
    <r>
      <t xml:space="preserve">Náplň do kuličkového pera Solidly - </t>
    </r>
    <r>
      <rPr>
        <b/>
        <sz val="11"/>
        <rFont val="Calibri"/>
        <family val="2"/>
      </rPr>
      <t>modrá</t>
    </r>
    <r>
      <rPr>
        <sz val="11"/>
        <rFont val="Calibri"/>
        <family val="2"/>
      </rPr>
      <t xml:space="preserve"> / 10ks</t>
    </r>
  </si>
  <si>
    <t>Gumičky v sáčku, různé průměry, baleno po 100 ks.</t>
  </si>
  <si>
    <t>Gumičky 20 mm 100 ks</t>
  </si>
  <si>
    <r>
      <t xml:space="preserve">Obaly "L" A4 - </t>
    </r>
    <r>
      <rPr>
        <b/>
        <sz val="11"/>
        <rFont val="Calibri"/>
        <family val="2"/>
      </rPr>
      <t>žluté</t>
    </r>
  </si>
  <si>
    <r>
      <t>Samolepící blok  75 x 75 mm ± 2 mm- neon -</t>
    </r>
    <r>
      <rPr>
        <b/>
        <sz val="11"/>
        <rFont val="Calibri"/>
        <family val="2"/>
      </rPr>
      <t xml:space="preserve"> zelený</t>
    </r>
  </si>
  <si>
    <r>
      <t>Samolepící blok  75 x 75 mm ± 2 mm- neon -</t>
    </r>
    <r>
      <rPr>
        <b/>
        <sz val="11"/>
        <rFont val="Calibri"/>
        <family val="2"/>
      </rPr>
      <t xml:space="preserve"> žlutý</t>
    </r>
  </si>
  <si>
    <r>
      <t xml:space="preserve">Papír nejvyšší kvality "A", formát A4, gramáž 80 g/m2, barva bílá, opaicta min. 92 %, bělost 168 ± 3 CIE, hladkost dle Bendtsena 180 ml/min ± 50. 
Z obou stran hlazený, speciálně vhodný pro oboustranný tisk. 
Použití u rychloběžných kopírek a tiskáren a pro kvalitní inkoustový tisk. 
1 bal/500 listů.
</t>
    </r>
    <r>
      <rPr>
        <b/>
        <sz val="11"/>
        <color rgb="FF000000"/>
        <rFont val="Calibri"/>
        <family val="2"/>
      </rPr>
      <t>Certifikát o udělení ekoznačky EU (Ecolabel)</t>
    </r>
  </si>
  <si>
    <r>
      <t xml:space="preserve">Popisovač tabulový  2,5 mm - </t>
    </r>
    <r>
      <rPr>
        <b/>
        <sz val="11"/>
        <rFont val="Calibri"/>
        <family val="2"/>
      </rPr>
      <t>černý</t>
    </r>
  </si>
  <si>
    <r>
      <t>Popisovač tabulový  2,5 mm -</t>
    </r>
    <r>
      <rPr>
        <b/>
        <sz val="11"/>
        <rFont val="Calibri"/>
        <family val="2"/>
      </rPr>
      <t xml:space="preserve"> zelený</t>
    </r>
  </si>
  <si>
    <r>
      <t>Popisovač tabulový  2,5 mm -</t>
    </r>
    <r>
      <rPr>
        <b/>
        <sz val="11"/>
        <rFont val="Calibri"/>
        <family val="2"/>
      </rPr>
      <t xml:space="preserve"> modrý</t>
    </r>
  </si>
  <si>
    <r>
      <t xml:space="preserve">Popisovač tabulový  2,5 mm - </t>
    </r>
    <r>
      <rPr>
        <b/>
        <sz val="11"/>
        <rFont val="Calibri"/>
        <family val="2"/>
      </rPr>
      <t>červený</t>
    </r>
  </si>
  <si>
    <t>Bílý papír s děrováním pro zavěšení do všech typů flipchartů. V bloku min. 25 listů.</t>
  </si>
  <si>
    <r>
      <t>Pokladní kotoučky 57/18  (</t>
    </r>
    <r>
      <rPr>
        <sz val="11"/>
        <color rgb="FFFF0000"/>
        <rFont val="Calibri"/>
        <family val="2"/>
      </rPr>
      <t>57</t>
    </r>
    <r>
      <rPr>
        <sz val="11"/>
        <rFont val="Calibri"/>
        <family val="2"/>
      </rPr>
      <t>/40/12)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</si>
</sst>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14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" xfId="0" applyBorder="1" applyProtection="1">
      <protection/>
    </xf>
    <xf numFmtId="0" fontId="8" fillId="2" borderId="4" xfId="0" applyFont="1" applyFill="1" applyBorder="1" applyAlignment="1" applyProtection="1">
      <alignment horizontal="center" vertical="center" textRotation="90" wrapTex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vertical="center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9" fillId="5" borderId="7" xfId="20" applyFont="1" applyFill="1" applyBorder="1" applyAlignment="1" applyProtection="1">
      <alignment horizontal="left" vertical="center" wrapText="1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12" fillId="5" borderId="7" xfId="20" applyFont="1" applyFill="1" applyBorder="1" applyAlignment="1" applyProtection="1">
      <alignment horizontal="center" vertical="center" wrapText="1"/>
      <protection/>
    </xf>
    <xf numFmtId="0" fontId="12" fillId="5" borderId="7" xfId="24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9" fillId="5" borderId="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12" fillId="5" borderId="10" xfId="20" applyFont="1" applyFill="1" applyBorder="1" applyAlignment="1" applyProtection="1">
      <alignment horizontal="center" vertical="center" wrapText="1"/>
      <protection/>
    </xf>
    <xf numFmtId="0" fontId="12" fillId="5" borderId="10" xfId="24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9" fillId="5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center" vertical="center" wrapText="1"/>
      <protection/>
    </xf>
    <xf numFmtId="0" fontId="9" fillId="5" borderId="10" xfId="24" applyFont="1" applyFill="1" applyBorder="1" applyAlignment="1" applyProtection="1">
      <alignment horizontal="left" vertical="center" wrapText="1" inden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9" fillId="5" borderId="13" xfId="20" applyFont="1" applyFill="1" applyBorder="1" applyAlignment="1" applyProtection="1">
      <alignment horizontal="left" vertical="center" wrapText="1" inden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12" fillId="5" borderId="13" xfId="20" applyFont="1" applyFill="1" applyBorder="1" applyAlignment="1" applyProtection="1">
      <alignment horizontal="center" vertical="center" wrapText="1"/>
      <protection/>
    </xf>
    <xf numFmtId="0" fontId="12" fillId="5" borderId="13" xfId="24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9" fillId="5" borderId="13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9" fillId="5" borderId="15" xfId="20" applyFont="1" applyFill="1" applyBorder="1" applyAlignment="1" applyProtection="1">
      <alignment horizontal="left" vertical="center" wrapText="1" indent="1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12" fillId="5" borderId="15" xfId="20" applyFont="1" applyFill="1" applyBorder="1" applyAlignment="1" applyProtection="1">
      <alignment horizontal="center" vertical="center" wrapText="1"/>
      <protection/>
    </xf>
    <xf numFmtId="0" fontId="12" fillId="5" borderId="15" xfId="24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9" fillId="5" borderId="1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9" fillId="5" borderId="17" xfId="20" applyFont="1" applyFill="1" applyBorder="1" applyAlignment="1" applyProtection="1">
      <alignment horizontal="left" vertical="center" wrapText="1" inden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12" fillId="5" borderId="17" xfId="20" applyFont="1" applyFill="1" applyBorder="1" applyAlignment="1" applyProtection="1">
      <alignment horizontal="center" vertical="center" wrapText="1"/>
      <protection/>
    </xf>
    <xf numFmtId="0" fontId="12" fillId="5" borderId="17" xfId="24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9" fillId="5" borderId="1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4" fillId="5" borderId="18" xfId="0" applyFont="1" applyFill="1" applyBorder="1" applyAlignment="1" applyProtection="1">
      <alignment horizontal="center"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9" fillId="5" borderId="20" xfId="20" applyFont="1" applyFill="1" applyBorder="1" applyAlignment="1" applyProtection="1">
      <alignment horizontal="left" vertical="center" wrapText="1" indent="1"/>
      <protection/>
    </xf>
    <xf numFmtId="3" fontId="0" fillId="5" borderId="20" xfId="0" applyNumberFormat="1" applyFill="1" applyBorder="1" applyAlignment="1" applyProtection="1">
      <alignment horizontal="center" vertical="center" wrapText="1"/>
      <protection/>
    </xf>
    <xf numFmtId="0" fontId="12" fillId="5" borderId="20" xfId="20" applyFont="1" applyFill="1" applyBorder="1" applyAlignment="1" applyProtection="1">
      <alignment horizontal="center" vertical="center" wrapText="1"/>
      <protection/>
    </xf>
    <xf numFmtId="0" fontId="12" fillId="5" borderId="20" xfId="24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164" fontId="9" fillId="5" borderId="2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9" fillId="5" borderId="22" xfId="20" applyFont="1" applyFill="1" applyBorder="1" applyAlignment="1" applyProtection="1">
      <alignment horizontal="left" vertical="center" wrapText="1" indent="1"/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12" fillId="5" borderId="22" xfId="20" applyFont="1" applyFill="1" applyBorder="1" applyAlignment="1" applyProtection="1">
      <alignment horizontal="center" vertical="center" wrapText="1"/>
      <protection/>
    </xf>
    <xf numFmtId="0" fontId="12" fillId="5" borderId="22" xfId="24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Border="1" applyAlignment="1" applyProtection="1">
      <alignment horizontal="right" vertical="center" indent="1"/>
      <protection/>
    </xf>
    <xf numFmtId="164" fontId="9" fillId="5" borderId="2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4" fillId="5" borderId="23" xfId="0" applyFont="1" applyFill="1" applyBorder="1" applyAlignment="1" applyProtection="1">
      <alignment horizontal="center" vertical="center" wrapText="1"/>
      <protection/>
    </xf>
    <xf numFmtId="0" fontId="0" fillId="5" borderId="23" xfId="0" applyFill="1" applyBorder="1" applyAlignment="1" applyProtection="1">
      <alignment horizontal="center" vertical="center" wrapText="1"/>
      <protection/>
    </xf>
    <xf numFmtId="0" fontId="0" fillId="0" borderId="24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25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25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22" xfId="0" applyNumberFormat="1" applyFont="1" applyFill="1" applyBorder="1" applyAlignment="1" applyProtection="1">
      <alignment horizontal="right" vertical="center" wrapText="1" inden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fgColor rgb="FFFBD0C9"/>
          <bgColor rgb="FFFBD0C9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3914775</xdr:colOff>
      <xdr:row>16</xdr:row>
      <xdr:rowOff>66675</xdr:rowOff>
    </xdr:from>
    <xdr:to>
      <xdr:col>5</xdr:col>
      <xdr:colOff>4476750</xdr:colOff>
      <xdr:row>16</xdr:row>
      <xdr:rowOff>742950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4" t="10453" r="8233" b="16462"/>
        <a:stretch>
          <a:fillRect/>
        </a:stretch>
      </xdr:blipFill>
      <xdr:spPr bwMode="auto">
        <a:xfrm>
          <a:off x="10315575" y="7658100"/>
          <a:ext cx="561975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6257925</xdr:colOff>
      <xdr:row>17</xdr:row>
      <xdr:rowOff>104775</xdr:rowOff>
    </xdr:from>
    <xdr:to>
      <xdr:col>5</xdr:col>
      <xdr:colOff>7048500</xdr:colOff>
      <xdr:row>17</xdr:row>
      <xdr:rowOff>619125</xdr:rowOff>
    </xdr:to>
    <xdr:pic>
      <xdr:nvPicPr>
        <xdr:cNvPr id="3" name="Obrázek 2" descr="Obsah obrázku text&#10;&#10;Popis byl vytvořen automatic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58725" y="8553450"/>
          <a:ext cx="7905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abSelected="1" zoomScale="70" zoomScaleNormal="70" workbookViewId="0" topLeftCell="A1">
      <selection activeCell="I7" sqref="I7"/>
    </sheetView>
  </sheetViews>
  <sheetFormatPr defaultColWidth="9.140625" defaultRowHeight="15"/>
  <cols>
    <col min="1" max="1" width="2.7109375" style="1" bestFit="1" customWidth="1"/>
    <col min="2" max="2" width="5.57421875" style="1" bestFit="1" customWidth="1"/>
    <col min="3" max="3" width="64.140625" style="5" customWidth="1"/>
    <col min="4" max="4" width="12.421875" style="139" customWidth="1"/>
    <col min="5" max="5" width="11.140625" style="4" customWidth="1"/>
    <col min="6" max="6" width="135.28125" style="5" customWidth="1"/>
    <col min="7" max="7" width="15.140625" style="5" hidden="1" customWidth="1"/>
    <col min="8" max="8" width="24.00390625" style="1" customWidth="1"/>
    <col min="9" max="9" width="22.7109375" style="1" customWidth="1"/>
    <col min="10" max="10" width="20.57421875" style="1" bestFit="1" customWidth="1"/>
    <col min="11" max="11" width="19.57421875" style="1" bestFit="1" customWidth="1"/>
    <col min="12" max="12" width="23.57421875" style="1" bestFit="1" customWidth="1"/>
    <col min="13" max="13" width="19.00390625" style="1" bestFit="1" customWidth="1"/>
    <col min="14" max="14" width="28.28125" style="1" hidden="1" customWidth="1"/>
    <col min="15" max="15" width="21.57421875" style="1" hidden="1" customWidth="1"/>
    <col min="16" max="16" width="32.140625" style="1" customWidth="1"/>
    <col min="17" max="17" width="39.421875" style="1" customWidth="1"/>
    <col min="18" max="18" width="28.28125" style="1" customWidth="1"/>
    <col min="19" max="19" width="11.57421875" style="1" hidden="1" customWidth="1"/>
    <col min="20" max="20" width="40.140625" style="7" customWidth="1"/>
    <col min="21" max="16384" width="9.140625" style="1" customWidth="1"/>
  </cols>
  <sheetData>
    <row r="1" spans="2:9" ht="38.25" customHeight="1">
      <c r="B1" s="2" t="s">
        <v>27</v>
      </c>
      <c r="C1" s="3"/>
      <c r="D1" s="3"/>
      <c r="I1" s="6"/>
    </row>
    <row r="2" spans="3:20" ht="43.5" customHeight="1">
      <c r="C2" s="1"/>
      <c r="D2" s="8"/>
      <c r="E2" s="9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</row>
    <row r="3" spans="2:18" ht="43.5" customHeight="1">
      <c r="B3" s="14"/>
      <c r="C3" s="15" t="s">
        <v>0</v>
      </c>
      <c r="D3" s="16"/>
      <c r="E3" s="16"/>
      <c r="F3" s="16"/>
      <c r="G3" s="17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20.1" customHeight="1" thickBot="1">
      <c r="B4" s="18"/>
      <c r="C4" s="19" t="s">
        <v>1</v>
      </c>
      <c r="D4" s="16"/>
      <c r="E4" s="16"/>
      <c r="F4" s="16"/>
      <c r="G4" s="10"/>
      <c r="H4" s="20"/>
      <c r="I4" s="20"/>
      <c r="K4" s="20"/>
      <c r="L4" s="20"/>
      <c r="M4" s="20"/>
      <c r="N4" s="20"/>
      <c r="O4" s="20"/>
      <c r="P4" s="20"/>
      <c r="Q4" s="20"/>
      <c r="R4" s="20"/>
    </row>
    <row r="5" spans="2:20" ht="34.5" customHeight="1" thickBot="1">
      <c r="B5" s="21"/>
      <c r="C5" s="22"/>
      <c r="D5" s="23"/>
      <c r="E5" s="23"/>
      <c r="F5" s="10"/>
      <c r="G5" s="24"/>
      <c r="I5" s="25" t="s">
        <v>2</v>
      </c>
      <c r="T5" s="26"/>
    </row>
    <row r="6" spans="1:20" ht="69" customHeight="1" thickBot="1" thickTop="1">
      <c r="A6" s="27"/>
      <c r="B6" s="28" t="s">
        <v>3</v>
      </c>
      <c r="C6" s="29" t="s">
        <v>13</v>
      </c>
      <c r="D6" s="29" t="s">
        <v>4</v>
      </c>
      <c r="E6" s="29" t="s">
        <v>14</v>
      </c>
      <c r="F6" s="29" t="s">
        <v>15</v>
      </c>
      <c r="G6" s="29" t="s">
        <v>16</v>
      </c>
      <c r="H6" s="29" t="s">
        <v>5</v>
      </c>
      <c r="I6" s="30" t="s">
        <v>6</v>
      </c>
      <c r="J6" s="31" t="s">
        <v>7</v>
      </c>
      <c r="K6" s="31" t="s">
        <v>8</v>
      </c>
      <c r="L6" s="29" t="s">
        <v>17</v>
      </c>
      <c r="M6" s="29" t="s">
        <v>18</v>
      </c>
      <c r="N6" s="29" t="s">
        <v>24</v>
      </c>
      <c r="O6" s="29" t="s">
        <v>19</v>
      </c>
      <c r="P6" s="31" t="s">
        <v>20</v>
      </c>
      <c r="Q6" s="29" t="s">
        <v>21</v>
      </c>
      <c r="R6" s="29" t="s">
        <v>86</v>
      </c>
      <c r="S6" s="29" t="s">
        <v>22</v>
      </c>
      <c r="T6" s="29" t="s">
        <v>23</v>
      </c>
    </row>
    <row r="7" spans="1:20" ht="120" customHeight="1" thickTop="1">
      <c r="A7" s="32"/>
      <c r="B7" s="33">
        <v>1</v>
      </c>
      <c r="C7" s="34" t="s">
        <v>28</v>
      </c>
      <c r="D7" s="35">
        <v>10</v>
      </c>
      <c r="E7" s="36" t="s">
        <v>29</v>
      </c>
      <c r="F7" s="37" t="s">
        <v>99</v>
      </c>
      <c r="G7" s="38">
        <f aca="true" t="shared" si="0" ref="G7:G21">D7*H7</f>
        <v>1500</v>
      </c>
      <c r="H7" s="39">
        <v>150</v>
      </c>
      <c r="I7" s="140"/>
      <c r="J7" s="40">
        <f aca="true" t="shared" si="1" ref="J7:J21">D7*I7</f>
        <v>0</v>
      </c>
      <c r="K7" s="41" t="str">
        <f aca="true" t="shared" si="2" ref="K7:K21">IF(ISNUMBER(I7),IF(I7&gt;H7,"NEVYHOVUJE","VYHOVUJE")," ")</f>
        <v xml:space="preserve"> </v>
      </c>
      <c r="L7" s="42" t="s">
        <v>26</v>
      </c>
      <c r="M7" s="43" t="s">
        <v>85</v>
      </c>
      <c r="N7" s="44"/>
      <c r="O7" s="44"/>
      <c r="P7" s="45" t="s">
        <v>87</v>
      </c>
      <c r="Q7" s="45" t="s">
        <v>88</v>
      </c>
      <c r="R7" s="46" t="s">
        <v>84</v>
      </c>
      <c r="S7" s="44"/>
      <c r="T7" s="43" t="s">
        <v>12</v>
      </c>
    </row>
    <row r="8" spans="1:20" ht="25.5" customHeight="1">
      <c r="A8" s="27"/>
      <c r="B8" s="47">
        <v>2</v>
      </c>
      <c r="C8" s="48" t="s">
        <v>100</v>
      </c>
      <c r="D8" s="49">
        <v>10</v>
      </c>
      <c r="E8" s="50" t="s">
        <v>30</v>
      </c>
      <c r="F8" s="51" t="s">
        <v>31</v>
      </c>
      <c r="G8" s="52">
        <f t="shared" si="0"/>
        <v>140</v>
      </c>
      <c r="H8" s="53">
        <v>14</v>
      </c>
      <c r="I8" s="141"/>
      <c r="J8" s="54">
        <f t="shared" si="1"/>
        <v>0</v>
      </c>
      <c r="K8" s="55" t="str">
        <f t="shared" si="2"/>
        <v xml:space="preserve"> </v>
      </c>
      <c r="L8" s="56"/>
      <c r="M8" s="57"/>
      <c r="N8" s="58"/>
      <c r="O8" s="58"/>
      <c r="P8" s="59"/>
      <c r="Q8" s="59"/>
      <c r="R8" s="60"/>
      <c r="S8" s="58"/>
      <c r="T8" s="57"/>
    </row>
    <row r="9" spans="1:20" ht="25.5" customHeight="1">
      <c r="A9" s="27"/>
      <c r="B9" s="47">
        <v>3</v>
      </c>
      <c r="C9" s="48" t="s">
        <v>101</v>
      </c>
      <c r="D9" s="49">
        <v>10</v>
      </c>
      <c r="E9" s="50" t="s">
        <v>30</v>
      </c>
      <c r="F9" s="51" t="s">
        <v>31</v>
      </c>
      <c r="G9" s="52">
        <f t="shared" si="0"/>
        <v>140</v>
      </c>
      <c r="H9" s="53">
        <v>14</v>
      </c>
      <c r="I9" s="141"/>
      <c r="J9" s="54">
        <f t="shared" si="1"/>
        <v>0</v>
      </c>
      <c r="K9" s="55" t="str">
        <f t="shared" si="2"/>
        <v xml:space="preserve"> </v>
      </c>
      <c r="L9" s="56"/>
      <c r="M9" s="57"/>
      <c r="N9" s="58"/>
      <c r="O9" s="58"/>
      <c r="P9" s="59"/>
      <c r="Q9" s="59"/>
      <c r="R9" s="60"/>
      <c r="S9" s="58"/>
      <c r="T9" s="57"/>
    </row>
    <row r="10" spans="1:20" ht="25.5" customHeight="1">
      <c r="A10" s="27"/>
      <c r="B10" s="47">
        <v>4</v>
      </c>
      <c r="C10" s="48" t="s">
        <v>32</v>
      </c>
      <c r="D10" s="49">
        <v>1</v>
      </c>
      <c r="E10" s="50" t="s">
        <v>29</v>
      </c>
      <c r="F10" s="51" t="s">
        <v>33</v>
      </c>
      <c r="G10" s="52">
        <f t="shared" si="0"/>
        <v>9</v>
      </c>
      <c r="H10" s="53">
        <v>9</v>
      </c>
      <c r="I10" s="141"/>
      <c r="J10" s="54">
        <f t="shared" si="1"/>
        <v>0</v>
      </c>
      <c r="K10" s="55" t="str">
        <f t="shared" si="2"/>
        <v xml:space="preserve"> </v>
      </c>
      <c r="L10" s="56"/>
      <c r="M10" s="57"/>
      <c r="N10" s="58"/>
      <c r="O10" s="58"/>
      <c r="P10" s="59"/>
      <c r="Q10" s="59"/>
      <c r="R10" s="60"/>
      <c r="S10" s="58"/>
      <c r="T10" s="57"/>
    </row>
    <row r="11" spans="1:20" ht="25.5" customHeight="1">
      <c r="A11" s="27"/>
      <c r="B11" s="47">
        <v>5</v>
      </c>
      <c r="C11" s="48" t="s">
        <v>34</v>
      </c>
      <c r="D11" s="49">
        <v>1</v>
      </c>
      <c r="E11" s="61" t="s">
        <v>30</v>
      </c>
      <c r="F11" s="62" t="s">
        <v>35</v>
      </c>
      <c r="G11" s="52">
        <f t="shared" si="0"/>
        <v>110</v>
      </c>
      <c r="H11" s="53">
        <v>110</v>
      </c>
      <c r="I11" s="141"/>
      <c r="J11" s="54">
        <f t="shared" si="1"/>
        <v>0</v>
      </c>
      <c r="K11" s="55" t="str">
        <f t="shared" si="2"/>
        <v xml:space="preserve"> </v>
      </c>
      <c r="L11" s="56"/>
      <c r="M11" s="57"/>
      <c r="N11" s="58"/>
      <c r="O11" s="58"/>
      <c r="P11" s="59"/>
      <c r="Q11" s="59"/>
      <c r="R11" s="60"/>
      <c r="S11" s="58"/>
      <c r="T11" s="57"/>
    </row>
    <row r="12" spans="1:20" ht="25.5" customHeight="1" thickBot="1">
      <c r="A12" s="27"/>
      <c r="B12" s="63">
        <v>6</v>
      </c>
      <c r="C12" s="64" t="s">
        <v>36</v>
      </c>
      <c r="D12" s="65">
        <v>1</v>
      </c>
      <c r="E12" s="66" t="s">
        <v>30</v>
      </c>
      <c r="F12" s="67" t="s">
        <v>37</v>
      </c>
      <c r="G12" s="68">
        <f t="shared" si="0"/>
        <v>11</v>
      </c>
      <c r="H12" s="69">
        <v>11</v>
      </c>
      <c r="I12" s="142"/>
      <c r="J12" s="70">
        <f t="shared" si="1"/>
        <v>0</v>
      </c>
      <c r="K12" s="71" t="str">
        <f t="shared" si="2"/>
        <v xml:space="preserve"> </v>
      </c>
      <c r="L12" s="56"/>
      <c r="M12" s="57"/>
      <c r="N12" s="58"/>
      <c r="O12" s="58"/>
      <c r="P12" s="59"/>
      <c r="Q12" s="59"/>
      <c r="R12" s="60"/>
      <c r="S12" s="58"/>
      <c r="T12" s="57"/>
    </row>
    <row r="13" spans="1:20" ht="25.5" customHeight="1">
      <c r="A13" s="27"/>
      <c r="B13" s="72">
        <v>7</v>
      </c>
      <c r="C13" s="73" t="s">
        <v>38</v>
      </c>
      <c r="D13" s="74">
        <v>2</v>
      </c>
      <c r="E13" s="75" t="s">
        <v>39</v>
      </c>
      <c r="F13" s="76" t="s">
        <v>40</v>
      </c>
      <c r="G13" s="77">
        <f t="shared" si="0"/>
        <v>80</v>
      </c>
      <c r="H13" s="78">
        <v>40</v>
      </c>
      <c r="I13" s="143"/>
      <c r="J13" s="79">
        <f t="shared" si="1"/>
        <v>0</v>
      </c>
      <c r="K13" s="80" t="str">
        <f t="shared" si="2"/>
        <v xml:space="preserve"> </v>
      </c>
      <c r="L13" s="81" t="s">
        <v>26</v>
      </c>
      <c r="M13" s="81" t="s">
        <v>85</v>
      </c>
      <c r="N13" s="82"/>
      <c r="O13" s="82"/>
      <c r="P13" s="81" t="s">
        <v>89</v>
      </c>
      <c r="Q13" s="81" t="s">
        <v>90</v>
      </c>
      <c r="R13" s="83" t="s">
        <v>84</v>
      </c>
      <c r="S13" s="82"/>
      <c r="T13" s="84" t="s">
        <v>12</v>
      </c>
    </row>
    <row r="14" spans="1:20" ht="25.5" customHeight="1">
      <c r="A14" s="27"/>
      <c r="B14" s="47">
        <v>8</v>
      </c>
      <c r="C14" s="48" t="s">
        <v>41</v>
      </c>
      <c r="D14" s="49">
        <v>2</v>
      </c>
      <c r="E14" s="50" t="s">
        <v>39</v>
      </c>
      <c r="F14" s="51" t="s">
        <v>42</v>
      </c>
      <c r="G14" s="52">
        <f t="shared" si="0"/>
        <v>106</v>
      </c>
      <c r="H14" s="53">
        <v>53</v>
      </c>
      <c r="I14" s="141"/>
      <c r="J14" s="54">
        <f t="shared" si="1"/>
        <v>0</v>
      </c>
      <c r="K14" s="55" t="str">
        <f t="shared" si="2"/>
        <v xml:space="preserve"> </v>
      </c>
      <c r="L14" s="85"/>
      <c r="M14" s="57"/>
      <c r="N14" s="58"/>
      <c r="O14" s="58"/>
      <c r="P14" s="86"/>
      <c r="Q14" s="86"/>
      <c r="R14" s="60"/>
      <c r="S14" s="58"/>
      <c r="T14" s="57"/>
    </row>
    <row r="15" spans="1:20" ht="25.5" customHeight="1">
      <c r="A15" s="27"/>
      <c r="B15" s="47">
        <v>9</v>
      </c>
      <c r="C15" s="48" t="s">
        <v>102</v>
      </c>
      <c r="D15" s="49">
        <v>10</v>
      </c>
      <c r="E15" s="50" t="s">
        <v>30</v>
      </c>
      <c r="F15" s="51" t="s">
        <v>104</v>
      </c>
      <c r="G15" s="52">
        <f t="shared" si="0"/>
        <v>300</v>
      </c>
      <c r="H15" s="53">
        <v>30</v>
      </c>
      <c r="I15" s="141"/>
      <c r="J15" s="54">
        <f t="shared" si="1"/>
        <v>0</v>
      </c>
      <c r="K15" s="55" t="str">
        <f t="shared" si="2"/>
        <v xml:space="preserve"> </v>
      </c>
      <c r="L15" s="85"/>
      <c r="M15" s="57"/>
      <c r="N15" s="58"/>
      <c r="O15" s="58"/>
      <c r="P15" s="86"/>
      <c r="Q15" s="86"/>
      <c r="R15" s="60"/>
      <c r="S15" s="58"/>
      <c r="T15" s="57"/>
    </row>
    <row r="16" spans="1:20" ht="25.5" customHeight="1">
      <c r="A16" s="27"/>
      <c r="B16" s="47">
        <v>10</v>
      </c>
      <c r="C16" s="48" t="s">
        <v>103</v>
      </c>
      <c r="D16" s="49">
        <v>4</v>
      </c>
      <c r="E16" s="50" t="s">
        <v>30</v>
      </c>
      <c r="F16" s="51" t="s">
        <v>105</v>
      </c>
      <c r="G16" s="52">
        <f t="shared" si="0"/>
        <v>224</v>
      </c>
      <c r="H16" s="53">
        <v>56</v>
      </c>
      <c r="I16" s="141"/>
      <c r="J16" s="54">
        <f t="shared" si="1"/>
        <v>0</v>
      </c>
      <c r="K16" s="55" t="str">
        <f t="shared" si="2"/>
        <v xml:space="preserve"> </v>
      </c>
      <c r="L16" s="85"/>
      <c r="M16" s="57"/>
      <c r="N16" s="58"/>
      <c r="O16" s="58"/>
      <c r="P16" s="86"/>
      <c r="Q16" s="86"/>
      <c r="R16" s="60"/>
      <c r="S16" s="58"/>
      <c r="T16" s="57"/>
    </row>
    <row r="17" spans="1:20" ht="67.5" customHeight="1">
      <c r="A17" s="27"/>
      <c r="B17" s="47">
        <v>11</v>
      </c>
      <c r="C17" s="48" t="s">
        <v>106</v>
      </c>
      <c r="D17" s="49">
        <v>17</v>
      </c>
      <c r="E17" s="50" t="s">
        <v>30</v>
      </c>
      <c r="F17" s="51" t="s">
        <v>108</v>
      </c>
      <c r="G17" s="52">
        <f t="shared" si="0"/>
        <v>1530</v>
      </c>
      <c r="H17" s="53">
        <v>90</v>
      </c>
      <c r="I17" s="141"/>
      <c r="J17" s="54">
        <f t="shared" si="1"/>
        <v>0</v>
      </c>
      <c r="K17" s="55" t="str">
        <f t="shared" si="2"/>
        <v xml:space="preserve"> </v>
      </c>
      <c r="L17" s="85"/>
      <c r="M17" s="57"/>
      <c r="N17" s="58"/>
      <c r="O17" s="58"/>
      <c r="P17" s="86"/>
      <c r="Q17" s="86"/>
      <c r="R17" s="60"/>
      <c r="S17" s="58"/>
      <c r="T17" s="57"/>
    </row>
    <row r="18" spans="1:20" ht="59.25" customHeight="1" thickBot="1">
      <c r="A18" s="27"/>
      <c r="B18" s="87">
        <v>12</v>
      </c>
      <c r="C18" s="88" t="s">
        <v>107</v>
      </c>
      <c r="D18" s="89">
        <v>17</v>
      </c>
      <c r="E18" s="90" t="s">
        <v>30</v>
      </c>
      <c r="F18" s="91" t="s">
        <v>109</v>
      </c>
      <c r="G18" s="92">
        <f t="shared" si="0"/>
        <v>1190</v>
      </c>
      <c r="H18" s="93">
        <v>70</v>
      </c>
      <c r="I18" s="144"/>
      <c r="J18" s="94">
        <f t="shared" si="1"/>
        <v>0</v>
      </c>
      <c r="K18" s="95" t="str">
        <f t="shared" si="2"/>
        <v xml:space="preserve"> </v>
      </c>
      <c r="L18" s="96"/>
      <c r="M18" s="97"/>
      <c r="N18" s="98"/>
      <c r="O18" s="98"/>
      <c r="P18" s="99"/>
      <c r="Q18" s="99"/>
      <c r="R18" s="100"/>
      <c r="S18" s="98"/>
      <c r="T18" s="97"/>
    </row>
    <row r="19" spans="1:20" ht="46.5" customHeight="1">
      <c r="A19" s="27"/>
      <c r="B19" s="101">
        <v>13</v>
      </c>
      <c r="C19" s="102" t="s">
        <v>43</v>
      </c>
      <c r="D19" s="103">
        <v>240</v>
      </c>
      <c r="E19" s="104" t="s">
        <v>30</v>
      </c>
      <c r="F19" s="105" t="s">
        <v>44</v>
      </c>
      <c r="G19" s="106">
        <f t="shared" si="0"/>
        <v>6960</v>
      </c>
      <c r="H19" s="107">
        <v>29</v>
      </c>
      <c r="I19" s="145"/>
      <c r="J19" s="108">
        <f t="shared" si="1"/>
        <v>0</v>
      </c>
      <c r="K19" s="109" t="str">
        <f t="shared" si="2"/>
        <v xml:space="preserve"> </v>
      </c>
      <c r="L19" s="85" t="s">
        <v>26</v>
      </c>
      <c r="M19" s="85" t="s">
        <v>85</v>
      </c>
      <c r="N19" s="58"/>
      <c r="O19" s="58"/>
      <c r="P19" s="85" t="s">
        <v>91</v>
      </c>
      <c r="Q19" s="85" t="s">
        <v>92</v>
      </c>
      <c r="R19" s="60" t="s">
        <v>84</v>
      </c>
      <c r="S19" s="58"/>
      <c r="T19" s="57" t="s">
        <v>12</v>
      </c>
    </row>
    <row r="20" spans="1:20" ht="46.5" customHeight="1" thickBot="1">
      <c r="A20" s="27"/>
      <c r="B20" s="63">
        <v>14</v>
      </c>
      <c r="C20" s="64" t="s">
        <v>131</v>
      </c>
      <c r="D20" s="65">
        <v>320</v>
      </c>
      <c r="E20" s="66" t="s">
        <v>30</v>
      </c>
      <c r="F20" s="67" t="s">
        <v>45</v>
      </c>
      <c r="G20" s="68">
        <f t="shared" si="0"/>
        <v>3200</v>
      </c>
      <c r="H20" s="69">
        <v>10</v>
      </c>
      <c r="I20" s="142"/>
      <c r="J20" s="70">
        <f t="shared" si="1"/>
        <v>0</v>
      </c>
      <c r="K20" s="71" t="str">
        <f t="shared" si="2"/>
        <v xml:space="preserve"> </v>
      </c>
      <c r="L20" s="85"/>
      <c r="M20" s="57"/>
      <c r="N20" s="58"/>
      <c r="O20" s="58"/>
      <c r="P20" s="86"/>
      <c r="Q20" s="86"/>
      <c r="R20" s="60"/>
      <c r="S20" s="58"/>
      <c r="T20" s="57"/>
    </row>
    <row r="21" spans="1:20" ht="25.5" customHeight="1">
      <c r="A21" s="27"/>
      <c r="B21" s="72">
        <v>15</v>
      </c>
      <c r="C21" s="73" t="s">
        <v>110</v>
      </c>
      <c r="D21" s="74">
        <v>15</v>
      </c>
      <c r="E21" s="75" t="s">
        <v>30</v>
      </c>
      <c r="F21" s="76" t="s">
        <v>46</v>
      </c>
      <c r="G21" s="77">
        <f t="shared" si="0"/>
        <v>96</v>
      </c>
      <c r="H21" s="78">
        <v>6.4</v>
      </c>
      <c r="I21" s="143"/>
      <c r="J21" s="79">
        <f t="shared" si="1"/>
        <v>0</v>
      </c>
      <c r="K21" s="80" t="str">
        <f t="shared" si="2"/>
        <v xml:space="preserve"> </v>
      </c>
      <c r="L21" s="81" t="s">
        <v>26</v>
      </c>
      <c r="M21" s="81" t="s">
        <v>85</v>
      </c>
      <c r="N21" s="82"/>
      <c r="O21" s="82"/>
      <c r="P21" s="81" t="s">
        <v>93</v>
      </c>
      <c r="Q21" s="81" t="s">
        <v>94</v>
      </c>
      <c r="R21" s="83" t="s">
        <v>84</v>
      </c>
      <c r="S21" s="82"/>
      <c r="T21" s="84" t="s">
        <v>12</v>
      </c>
    </row>
    <row r="22" spans="1:20" ht="25.5" customHeight="1">
      <c r="A22" s="27"/>
      <c r="B22" s="47">
        <v>16</v>
      </c>
      <c r="C22" s="48" t="s">
        <v>47</v>
      </c>
      <c r="D22" s="49">
        <v>1</v>
      </c>
      <c r="E22" s="50" t="s">
        <v>39</v>
      </c>
      <c r="F22" s="51" t="s">
        <v>48</v>
      </c>
      <c r="G22" s="52">
        <f aca="true" t="shared" si="3" ref="G22:G58">D22*H22</f>
        <v>95</v>
      </c>
      <c r="H22" s="53">
        <v>95</v>
      </c>
      <c r="I22" s="141"/>
      <c r="J22" s="54">
        <f aca="true" t="shared" si="4" ref="J22:J26">D22*I22</f>
        <v>0</v>
      </c>
      <c r="K22" s="55" t="str">
        <f aca="true" t="shared" si="5" ref="K22:K26">IF(ISNUMBER(I22),IF(I22&gt;H22,"NEVYHOVUJE","VYHOVUJE")," ")</f>
        <v xml:space="preserve"> </v>
      </c>
      <c r="L22" s="85"/>
      <c r="M22" s="85"/>
      <c r="N22" s="58"/>
      <c r="O22" s="58"/>
      <c r="P22" s="86"/>
      <c r="Q22" s="86"/>
      <c r="R22" s="60"/>
      <c r="S22" s="58"/>
      <c r="T22" s="57"/>
    </row>
    <row r="23" spans="1:20" ht="25.5" customHeight="1">
      <c r="A23" s="27"/>
      <c r="B23" s="47">
        <v>17</v>
      </c>
      <c r="C23" s="48" t="s">
        <v>49</v>
      </c>
      <c r="D23" s="49">
        <v>1</v>
      </c>
      <c r="E23" s="50" t="s">
        <v>39</v>
      </c>
      <c r="F23" s="51" t="s">
        <v>48</v>
      </c>
      <c r="G23" s="52">
        <f t="shared" si="3"/>
        <v>85</v>
      </c>
      <c r="H23" s="53">
        <v>85</v>
      </c>
      <c r="I23" s="141"/>
      <c r="J23" s="54">
        <f t="shared" si="4"/>
        <v>0</v>
      </c>
      <c r="K23" s="55" t="str">
        <f t="shared" si="5"/>
        <v xml:space="preserve"> </v>
      </c>
      <c r="L23" s="85"/>
      <c r="M23" s="85"/>
      <c r="N23" s="58"/>
      <c r="O23" s="58"/>
      <c r="P23" s="86"/>
      <c r="Q23" s="86"/>
      <c r="R23" s="60"/>
      <c r="S23" s="58"/>
      <c r="T23" s="57"/>
    </row>
    <row r="24" spans="1:20" ht="25.5" customHeight="1">
      <c r="A24" s="27"/>
      <c r="B24" s="47">
        <v>18</v>
      </c>
      <c r="C24" s="48" t="s">
        <v>111</v>
      </c>
      <c r="D24" s="49">
        <v>1</v>
      </c>
      <c r="E24" s="50" t="s">
        <v>39</v>
      </c>
      <c r="F24" s="51" t="s">
        <v>51</v>
      </c>
      <c r="G24" s="52">
        <f t="shared" si="3"/>
        <v>40</v>
      </c>
      <c r="H24" s="53">
        <v>40</v>
      </c>
      <c r="I24" s="141"/>
      <c r="J24" s="54">
        <f t="shared" si="4"/>
        <v>0</v>
      </c>
      <c r="K24" s="55" t="str">
        <f t="shared" si="5"/>
        <v xml:space="preserve"> </v>
      </c>
      <c r="L24" s="85"/>
      <c r="M24" s="85"/>
      <c r="N24" s="58"/>
      <c r="O24" s="58"/>
      <c r="P24" s="86"/>
      <c r="Q24" s="86"/>
      <c r="R24" s="60"/>
      <c r="S24" s="58"/>
      <c r="T24" s="57"/>
    </row>
    <row r="25" spans="1:20" ht="25.5" customHeight="1">
      <c r="A25" s="27"/>
      <c r="B25" s="47">
        <v>19</v>
      </c>
      <c r="C25" s="48" t="s">
        <v>52</v>
      </c>
      <c r="D25" s="49">
        <v>1</v>
      </c>
      <c r="E25" s="50" t="s">
        <v>39</v>
      </c>
      <c r="F25" s="51" t="s">
        <v>53</v>
      </c>
      <c r="G25" s="52">
        <f t="shared" si="3"/>
        <v>53</v>
      </c>
      <c r="H25" s="53">
        <v>53</v>
      </c>
      <c r="I25" s="141"/>
      <c r="J25" s="54">
        <f t="shared" si="4"/>
        <v>0</v>
      </c>
      <c r="K25" s="55" t="str">
        <f t="shared" si="5"/>
        <v xml:space="preserve"> </v>
      </c>
      <c r="L25" s="85"/>
      <c r="M25" s="85"/>
      <c r="N25" s="58"/>
      <c r="O25" s="58"/>
      <c r="P25" s="86"/>
      <c r="Q25" s="86"/>
      <c r="R25" s="60"/>
      <c r="S25" s="58"/>
      <c r="T25" s="57"/>
    </row>
    <row r="26" spans="1:20" ht="25.5" customHeight="1">
      <c r="A26" s="27"/>
      <c r="B26" s="47">
        <v>20</v>
      </c>
      <c r="C26" s="48" t="s">
        <v>54</v>
      </c>
      <c r="D26" s="49">
        <v>50</v>
      </c>
      <c r="E26" s="50" t="s">
        <v>30</v>
      </c>
      <c r="F26" s="51" t="s">
        <v>55</v>
      </c>
      <c r="G26" s="52">
        <f t="shared" si="3"/>
        <v>114.99999999999999</v>
      </c>
      <c r="H26" s="53">
        <v>2.3</v>
      </c>
      <c r="I26" s="141"/>
      <c r="J26" s="54">
        <f t="shared" si="4"/>
        <v>0</v>
      </c>
      <c r="K26" s="55" t="str">
        <f t="shared" si="5"/>
        <v xml:space="preserve"> </v>
      </c>
      <c r="L26" s="85"/>
      <c r="M26" s="85"/>
      <c r="N26" s="58"/>
      <c r="O26" s="58"/>
      <c r="P26" s="86"/>
      <c r="Q26" s="86"/>
      <c r="R26" s="60"/>
      <c r="S26" s="58"/>
      <c r="T26" s="57"/>
    </row>
    <row r="27" spans="1:20" ht="25.5" customHeight="1">
      <c r="A27" s="27"/>
      <c r="B27" s="47">
        <v>21</v>
      </c>
      <c r="C27" s="48" t="s">
        <v>112</v>
      </c>
      <c r="D27" s="49">
        <v>20</v>
      </c>
      <c r="E27" s="50" t="s">
        <v>30</v>
      </c>
      <c r="F27" s="51" t="s">
        <v>56</v>
      </c>
      <c r="G27" s="52">
        <f t="shared" si="3"/>
        <v>300</v>
      </c>
      <c r="H27" s="53">
        <v>15</v>
      </c>
      <c r="I27" s="141"/>
      <c r="J27" s="54">
        <f aca="true" t="shared" si="6" ref="J27:J58">D27*I27</f>
        <v>0</v>
      </c>
      <c r="K27" s="55" t="str">
        <f aca="true" t="shared" si="7" ref="K27:K58">IF(ISNUMBER(I27),IF(I27&gt;H27,"NEVYHOVUJE","VYHOVUJE")," ")</f>
        <v xml:space="preserve"> </v>
      </c>
      <c r="L27" s="85"/>
      <c r="M27" s="85"/>
      <c r="N27" s="58"/>
      <c r="O27" s="58"/>
      <c r="P27" s="86"/>
      <c r="Q27" s="86"/>
      <c r="R27" s="60"/>
      <c r="S27" s="58"/>
      <c r="T27" s="57"/>
    </row>
    <row r="28" spans="1:20" ht="25.5" customHeight="1">
      <c r="A28" s="27"/>
      <c r="B28" s="47">
        <v>22</v>
      </c>
      <c r="C28" s="48" t="s">
        <v>57</v>
      </c>
      <c r="D28" s="49">
        <v>2</v>
      </c>
      <c r="E28" s="50" t="s">
        <v>58</v>
      </c>
      <c r="F28" s="51" t="s">
        <v>59</v>
      </c>
      <c r="G28" s="52">
        <f t="shared" si="3"/>
        <v>90</v>
      </c>
      <c r="H28" s="53">
        <v>45</v>
      </c>
      <c r="I28" s="141"/>
      <c r="J28" s="54">
        <f t="shared" si="6"/>
        <v>0</v>
      </c>
      <c r="K28" s="55" t="str">
        <f t="shared" si="7"/>
        <v xml:space="preserve"> </v>
      </c>
      <c r="L28" s="85"/>
      <c r="M28" s="85"/>
      <c r="N28" s="58"/>
      <c r="O28" s="58"/>
      <c r="P28" s="86"/>
      <c r="Q28" s="86"/>
      <c r="R28" s="60"/>
      <c r="S28" s="58"/>
      <c r="T28" s="57"/>
    </row>
    <row r="29" spans="1:20" ht="41.25" customHeight="1">
      <c r="A29" s="27"/>
      <c r="B29" s="47">
        <v>23</v>
      </c>
      <c r="C29" s="48" t="s">
        <v>60</v>
      </c>
      <c r="D29" s="49">
        <v>1</v>
      </c>
      <c r="E29" s="50" t="s">
        <v>58</v>
      </c>
      <c r="F29" s="51" t="s">
        <v>61</v>
      </c>
      <c r="G29" s="52">
        <f t="shared" si="3"/>
        <v>60</v>
      </c>
      <c r="H29" s="53">
        <v>60</v>
      </c>
      <c r="I29" s="141"/>
      <c r="J29" s="54">
        <f t="shared" si="6"/>
        <v>0</v>
      </c>
      <c r="K29" s="55" t="str">
        <f t="shared" si="7"/>
        <v xml:space="preserve"> </v>
      </c>
      <c r="L29" s="85"/>
      <c r="M29" s="85"/>
      <c r="N29" s="58"/>
      <c r="O29" s="58"/>
      <c r="P29" s="86"/>
      <c r="Q29" s="86"/>
      <c r="R29" s="60"/>
      <c r="S29" s="58"/>
      <c r="T29" s="57"/>
    </row>
    <row r="30" spans="1:20" ht="45.75" customHeight="1">
      <c r="A30" s="27"/>
      <c r="B30" s="47">
        <v>24</v>
      </c>
      <c r="C30" s="48" t="s">
        <v>62</v>
      </c>
      <c r="D30" s="49">
        <v>1</v>
      </c>
      <c r="E30" s="50" t="s">
        <v>39</v>
      </c>
      <c r="F30" s="51" t="s">
        <v>63</v>
      </c>
      <c r="G30" s="52">
        <f t="shared" si="3"/>
        <v>110</v>
      </c>
      <c r="H30" s="53">
        <v>110</v>
      </c>
      <c r="I30" s="141"/>
      <c r="J30" s="54">
        <f t="shared" si="6"/>
        <v>0</v>
      </c>
      <c r="K30" s="55" t="str">
        <f t="shared" si="7"/>
        <v xml:space="preserve"> </v>
      </c>
      <c r="L30" s="85"/>
      <c r="M30" s="85"/>
      <c r="N30" s="58"/>
      <c r="O30" s="58"/>
      <c r="P30" s="86"/>
      <c r="Q30" s="86"/>
      <c r="R30" s="60"/>
      <c r="S30" s="58"/>
      <c r="T30" s="57"/>
    </row>
    <row r="31" spans="1:20" ht="25.5" customHeight="1">
      <c r="A31" s="27"/>
      <c r="B31" s="47">
        <v>25</v>
      </c>
      <c r="C31" s="48" t="s">
        <v>64</v>
      </c>
      <c r="D31" s="49">
        <v>3</v>
      </c>
      <c r="E31" s="50" t="s">
        <v>30</v>
      </c>
      <c r="F31" s="51" t="s">
        <v>65</v>
      </c>
      <c r="G31" s="52">
        <f t="shared" si="3"/>
        <v>450</v>
      </c>
      <c r="H31" s="53">
        <v>150</v>
      </c>
      <c r="I31" s="141"/>
      <c r="J31" s="54">
        <f t="shared" si="6"/>
        <v>0</v>
      </c>
      <c r="K31" s="55" t="str">
        <f t="shared" si="7"/>
        <v xml:space="preserve"> </v>
      </c>
      <c r="L31" s="85"/>
      <c r="M31" s="85"/>
      <c r="N31" s="58"/>
      <c r="O31" s="58"/>
      <c r="P31" s="86"/>
      <c r="Q31" s="86"/>
      <c r="R31" s="60"/>
      <c r="S31" s="58"/>
      <c r="T31" s="57"/>
    </row>
    <row r="32" spans="1:20" ht="25.5" customHeight="1" thickBot="1">
      <c r="A32" s="27"/>
      <c r="B32" s="87">
        <v>26</v>
      </c>
      <c r="C32" s="88" t="s">
        <v>66</v>
      </c>
      <c r="D32" s="89">
        <v>1</v>
      </c>
      <c r="E32" s="90" t="s">
        <v>39</v>
      </c>
      <c r="F32" s="91" t="s">
        <v>67</v>
      </c>
      <c r="G32" s="92">
        <f t="shared" si="3"/>
        <v>90</v>
      </c>
      <c r="H32" s="93">
        <v>90</v>
      </c>
      <c r="I32" s="144"/>
      <c r="J32" s="94">
        <f t="shared" si="6"/>
        <v>0</v>
      </c>
      <c r="K32" s="95" t="str">
        <f t="shared" si="7"/>
        <v xml:space="preserve"> </v>
      </c>
      <c r="L32" s="96"/>
      <c r="M32" s="96"/>
      <c r="N32" s="98"/>
      <c r="O32" s="98"/>
      <c r="P32" s="99"/>
      <c r="Q32" s="99"/>
      <c r="R32" s="100"/>
      <c r="S32" s="98"/>
      <c r="T32" s="97"/>
    </row>
    <row r="33" spans="1:20" ht="25.5" customHeight="1">
      <c r="A33" s="27"/>
      <c r="B33" s="101">
        <v>27</v>
      </c>
      <c r="C33" s="102" t="s">
        <v>115</v>
      </c>
      <c r="D33" s="103">
        <v>5</v>
      </c>
      <c r="E33" s="104" t="s">
        <v>30</v>
      </c>
      <c r="F33" s="105" t="s">
        <v>68</v>
      </c>
      <c r="G33" s="106">
        <f t="shared" si="3"/>
        <v>315</v>
      </c>
      <c r="H33" s="107">
        <v>63</v>
      </c>
      <c r="I33" s="145"/>
      <c r="J33" s="108">
        <f t="shared" si="6"/>
        <v>0</v>
      </c>
      <c r="K33" s="109" t="str">
        <f t="shared" si="7"/>
        <v xml:space="preserve"> </v>
      </c>
      <c r="L33" s="85" t="s">
        <v>26</v>
      </c>
      <c r="M33" s="85" t="s">
        <v>85</v>
      </c>
      <c r="N33" s="58"/>
      <c r="O33" s="58"/>
      <c r="P33" s="85" t="s">
        <v>95</v>
      </c>
      <c r="Q33" s="85" t="s">
        <v>96</v>
      </c>
      <c r="R33" s="60" t="s">
        <v>84</v>
      </c>
      <c r="S33" s="58"/>
      <c r="T33" s="57" t="s">
        <v>12</v>
      </c>
    </row>
    <row r="34" spans="1:20" ht="25.5" customHeight="1">
      <c r="A34" s="27"/>
      <c r="B34" s="47">
        <v>28</v>
      </c>
      <c r="C34" s="48" t="s">
        <v>114</v>
      </c>
      <c r="D34" s="49">
        <v>5</v>
      </c>
      <c r="E34" s="50" t="s">
        <v>30</v>
      </c>
      <c r="F34" s="51" t="s">
        <v>68</v>
      </c>
      <c r="G34" s="52">
        <f t="shared" si="3"/>
        <v>315</v>
      </c>
      <c r="H34" s="53">
        <v>63</v>
      </c>
      <c r="I34" s="141"/>
      <c r="J34" s="54">
        <f t="shared" si="6"/>
        <v>0</v>
      </c>
      <c r="K34" s="55" t="str">
        <f t="shared" si="7"/>
        <v xml:space="preserve"> </v>
      </c>
      <c r="L34" s="85"/>
      <c r="M34" s="57"/>
      <c r="N34" s="58"/>
      <c r="O34" s="58"/>
      <c r="P34" s="86"/>
      <c r="Q34" s="86"/>
      <c r="R34" s="60"/>
      <c r="S34" s="58"/>
      <c r="T34" s="57"/>
    </row>
    <row r="35" spans="1:20" ht="25.5" customHeight="1">
      <c r="A35" s="27"/>
      <c r="B35" s="47">
        <v>29</v>
      </c>
      <c r="C35" s="48" t="s">
        <v>113</v>
      </c>
      <c r="D35" s="49">
        <v>5</v>
      </c>
      <c r="E35" s="50" t="s">
        <v>39</v>
      </c>
      <c r="F35" s="51" t="s">
        <v>68</v>
      </c>
      <c r="G35" s="52">
        <f t="shared" si="3"/>
        <v>315</v>
      </c>
      <c r="H35" s="53">
        <v>63</v>
      </c>
      <c r="I35" s="141"/>
      <c r="J35" s="54">
        <f t="shared" si="6"/>
        <v>0</v>
      </c>
      <c r="K35" s="55" t="str">
        <f t="shared" si="7"/>
        <v xml:space="preserve"> </v>
      </c>
      <c r="L35" s="85"/>
      <c r="M35" s="57"/>
      <c r="N35" s="58"/>
      <c r="O35" s="58"/>
      <c r="P35" s="86"/>
      <c r="Q35" s="86"/>
      <c r="R35" s="60"/>
      <c r="S35" s="58"/>
      <c r="T35" s="57"/>
    </row>
    <row r="36" spans="1:20" ht="25.5" customHeight="1">
      <c r="A36" s="27"/>
      <c r="B36" s="47">
        <v>30</v>
      </c>
      <c r="C36" s="48" t="s">
        <v>111</v>
      </c>
      <c r="D36" s="49">
        <v>10</v>
      </c>
      <c r="E36" s="50" t="s">
        <v>39</v>
      </c>
      <c r="F36" s="51" t="s">
        <v>51</v>
      </c>
      <c r="G36" s="52">
        <f t="shared" si="3"/>
        <v>400</v>
      </c>
      <c r="H36" s="53">
        <v>40</v>
      </c>
      <c r="I36" s="141"/>
      <c r="J36" s="54">
        <f t="shared" si="6"/>
        <v>0</v>
      </c>
      <c r="K36" s="55" t="str">
        <f t="shared" si="7"/>
        <v xml:space="preserve"> </v>
      </c>
      <c r="L36" s="85"/>
      <c r="M36" s="57"/>
      <c r="N36" s="58"/>
      <c r="O36" s="58"/>
      <c r="P36" s="86"/>
      <c r="Q36" s="86"/>
      <c r="R36" s="60"/>
      <c r="S36" s="58"/>
      <c r="T36" s="57"/>
    </row>
    <row r="37" spans="1:20" ht="25.5" customHeight="1">
      <c r="A37" s="27"/>
      <c r="B37" s="47">
        <v>31</v>
      </c>
      <c r="C37" s="48" t="s">
        <v>116</v>
      </c>
      <c r="D37" s="49">
        <v>3</v>
      </c>
      <c r="E37" s="50" t="s">
        <v>39</v>
      </c>
      <c r="F37" s="51" t="s">
        <v>51</v>
      </c>
      <c r="G37" s="52">
        <f t="shared" si="3"/>
        <v>135</v>
      </c>
      <c r="H37" s="53">
        <v>45</v>
      </c>
      <c r="I37" s="141"/>
      <c r="J37" s="54">
        <f t="shared" si="6"/>
        <v>0</v>
      </c>
      <c r="K37" s="55" t="str">
        <f t="shared" si="7"/>
        <v xml:space="preserve"> </v>
      </c>
      <c r="L37" s="85"/>
      <c r="M37" s="57"/>
      <c r="N37" s="58"/>
      <c r="O37" s="58"/>
      <c r="P37" s="86"/>
      <c r="Q37" s="86"/>
      <c r="R37" s="60"/>
      <c r="S37" s="58"/>
      <c r="T37" s="57"/>
    </row>
    <row r="38" spans="1:20" ht="25.5" customHeight="1">
      <c r="A38" s="27"/>
      <c r="B38" s="47">
        <v>32</v>
      </c>
      <c r="C38" s="48" t="s">
        <v>41</v>
      </c>
      <c r="D38" s="49">
        <v>20</v>
      </c>
      <c r="E38" s="50" t="s">
        <v>39</v>
      </c>
      <c r="F38" s="51" t="s">
        <v>42</v>
      </c>
      <c r="G38" s="52">
        <f t="shared" si="3"/>
        <v>1060</v>
      </c>
      <c r="H38" s="53">
        <v>53</v>
      </c>
      <c r="I38" s="141"/>
      <c r="J38" s="54">
        <f t="shared" si="6"/>
        <v>0</v>
      </c>
      <c r="K38" s="55" t="str">
        <f t="shared" si="7"/>
        <v xml:space="preserve"> </v>
      </c>
      <c r="L38" s="85"/>
      <c r="M38" s="57"/>
      <c r="N38" s="58"/>
      <c r="O38" s="58"/>
      <c r="P38" s="86"/>
      <c r="Q38" s="86"/>
      <c r="R38" s="60"/>
      <c r="S38" s="58"/>
      <c r="T38" s="57"/>
    </row>
    <row r="39" spans="1:20" ht="25.5" customHeight="1">
      <c r="A39" s="27"/>
      <c r="B39" s="47">
        <v>33</v>
      </c>
      <c r="C39" s="48" t="s">
        <v>69</v>
      </c>
      <c r="D39" s="49">
        <v>3</v>
      </c>
      <c r="E39" s="50" t="s">
        <v>30</v>
      </c>
      <c r="F39" s="51" t="s">
        <v>70</v>
      </c>
      <c r="G39" s="52">
        <f t="shared" si="3"/>
        <v>84</v>
      </c>
      <c r="H39" s="53">
        <v>28</v>
      </c>
      <c r="I39" s="141"/>
      <c r="J39" s="54">
        <f t="shared" si="6"/>
        <v>0</v>
      </c>
      <c r="K39" s="55" t="str">
        <f t="shared" si="7"/>
        <v xml:space="preserve"> </v>
      </c>
      <c r="L39" s="85"/>
      <c r="M39" s="57"/>
      <c r="N39" s="58"/>
      <c r="O39" s="58"/>
      <c r="P39" s="86"/>
      <c r="Q39" s="86"/>
      <c r="R39" s="60"/>
      <c r="S39" s="58"/>
      <c r="T39" s="57"/>
    </row>
    <row r="40" spans="1:20" ht="25.5" customHeight="1">
      <c r="A40" s="27"/>
      <c r="B40" s="47">
        <v>34</v>
      </c>
      <c r="C40" s="48" t="s">
        <v>71</v>
      </c>
      <c r="D40" s="49">
        <v>3</v>
      </c>
      <c r="E40" s="50" t="s">
        <v>39</v>
      </c>
      <c r="F40" s="51" t="s">
        <v>72</v>
      </c>
      <c r="G40" s="52">
        <f t="shared" si="3"/>
        <v>15</v>
      </c>
      <c r="H40" s="53">
        <v>5</v>
      </c>
      <c r="I40" s="141"/>
      <c r="J40" s="54">
        <f t="shared" si="6"/>
        <v>0</v>
      </c>
      <c r="K40" s="55" t="str">
        <f t="shared" si="7"/>
        <v xml:space="preserve"> </v>
      </c>
      <c r="L40" s="85"/>
      <c r="M40" s="57"/>
      <c r="N40" s="58"/>
      <c r="O40" s="58"/>
      <c r="P40" s="86"/>
      <c r="Q40" s="86"/>
      <c r="R40" s="60"/>
      <c r="S40" s="58"/>
      <c r="T40" s="57"/>
    </row>
    <row r="41" spans="1:20" ht="39.75" customHeight="1">
      <c r="A41" s="27"/>
      <c r="B41" s="47">
        <v>35</v>
      </c>
      <c r="C41" s="48" t="s">
        <v>73</v>
      </c>
      <c r="D41" s="49">
        <v>20</v>
      </c>
      <c r="E41" s="50" t="s">
        <v>30</v>
      </c>
      <c r="F41" s="51" t="s">
        <v>74</v>
      </c>
      <c r="G41" s="52">
        <f t="shared" si="3"/>
        <v>220</v>
      </c>
      <c r="H41" s="53">
        <v>11</v>
      </c>
      <c r="I41" s="141"/>
      <c r="J41" s="54">
        <f t="shared" si="6"/>
        <v>0</v>
      </c>
      <c r="K41" s="55" t="str">
        <f t="shared" si="7"/>
        <v xml:space="preserve"> </v>
      </c>
      <c r="L41" s="85"/>
      <c r="M41" s="57"/>
      <c r="N41" s="58"/>
      <c r="O41" s="58"/>
      <c r="P41" s="86"/>
      <c r="Q41" s="86"/>
      <c r="R41" s="60"/>
      <c r="S41" s="58"/>
      <c r="T41" s="57"/>
    </row>
    <row r="42" spans="1:20" ht="25.5" customHeight="1">
      <c r="A42" s="27"/>
      <c r="B42" s="47">
        <v>36</v>
      </c>
      <c r="C42" s="48" t="s">
        <v>117</v>
      </c>
      <c r="D42" s="49">
        <v>20</v>
      </c>
      <c r="E42" s="50" t="s">
        <v>30</v>
      </c>
      <c r="F42" s="51" t="s">
        <v>56</v>
      </c>
      <c r="G42" s="52">
        <f t="shared" si="3"/>
        <v>300</v>
      </c>
      <c r="H42" s="53">
        <v>15</v>
      </c>
      <c r="I42" s="141"/>
      <c r="J42" s="54">
        <f t="shared" si="6"/>
        <v>0</v>
      </c>
      <c r="K42" s="55" t="str">
        <f t="shared" si="7"/>
        <v xml:space="preserve"> </v>
      </c>
      <c r="L42" s="85"/>
      <c r="M42" s="57"/>
      <c r="N42" s="58"/>
      <c r="O42" s="58"/>
      <c r="P42" s="86"/>
      <c r="Q42" s="86"/>
      <c r="R42" s="60"/>
      <c r="S42" s="58"/>
      <c r="T42" s="57"/>
    </row>
    <row r="43" spans="1:20" ht="25.5" customHeight="1">
      <c r="A43" s="27"/>
      <c r="B43" s="47">
        <v>37</v>
      </c>
      <c r="C43" s="48" t="s">
        <v>118</v>
      </c>
      <c r="D43" s="49">
        <v>10</v>
      </c>
      <c r="E43" s="50" t="s">
        <v>30</v>
      </c>
      <c r="F43" s="51" t="s">
        <v>56</v>
      </c>
      <c r="G43" s="52">
        <f t="shared" si="3"/>
        <v>150</v>
      </c>
      <c r="H43" s="53">
        <v>15</v>
      </c>
      <c r="I43" s="141"/>
      <c r="J43" s="54">
        <f t="shared" si="6"/>
        <v>0</v>
      </c>
      <c r="K43" s="55" t="str">
        <f t="shared" si="7"/>
        <v xml:space="preserve"> </v>
      </c>
      <c r="L43" s="85"/>
      <c r="M43" s="57"/>
      <c r="N43" s="58"/>
      <c r="O43" s="58"/>
      <c r="P43" s="86"/>
      <c r="Q43" s="86"/>
      <c r="R43" s="60"/>
      <c r="S43" s="58"/>
      <c r="T43" s="57"/>
    </row>
    <row r="44" spans="1:20" ht="25.5" customHeight="1">
      <c r="A44" s="27"/>
      <c r="B44" s="47">
        <v>38</v>
      </c>
      <c r="C44" s="48" t="s">
        <v>119</v>
      </c>
      <c r="D44" s="49">
        <v>2</v>
      </c>
      <c r="E44" s="50" t="s">
        <v>39</v>
      </c>
      <c r="F44" s="51" t="s">
        <v>75</v>
      </c>
      <c r="G44" s="52">
        <f t="shared" si="3"/>
        <v>50</v>
      </c>
      <c r="H44" s="53">
        <v>25</v>
      </c>
      <c r="I44" s="141"/>
      <c r="J44" s="54">
        <f t="shared" si="6"/>
        <v>0</v>
      </c>
      <c r="K44" s="55" t="str">
        <f t="shared" si="7"/>
        <v xml:space="preserve"> </v>
      </c>
      <c r="L44" s="85"/>
      <c r="M44" s="57"/>
      <c r="N44" s="58"/>
      <c r="O44" s="58"/>
      <c r="P44" s="86"/>
      <c r="Q44" s="86"/>
      <c r="R44" s="60"/>
      <c r="S44" s="58"/>
      <c r="T44" s="57"/>
    </row>
    <row r="45" spans="1:20" ht="42" customHeight="1">
      <c r="A45" s="27"/>
      <c r="B45" s="47">
        <v>39</v>
      </c>
      <c r="C45" s="48" t="s">
        <v>62</v>
      </c>
      <c r="D45" s="49">
        <v>1</v>
      </c>
      <c r="E45" s="50" t="s">
        <v>39</v>
      </c>
      <c r="F45" s="51" t="s">
        <v>63</v>
      </c>
      <c r="G45" s="52">
        <f t="shared" si="3"/>
        <v>110</v>
      </c>
      <c r="H45" s="53">
        <v>110</v>
      </c>
      <c r="I45" s="141"/>
      <c r="J45" s="54">
        <f t="shared" si="6"/>
        <v>0</v>
      </c>
      <c r="K45" s="55" t="str">
        <f t="shared" si="7"/>
        <v xml:space="preserve"> </v>
      </c>
      <c r="L45" s="85"/>
      <c r="M45" s="57"/>
      <c r="N45" s="58"/>
      <c r="O45" s="58"/>
      <c r="P45" s="86"/>
      <c r="Q45" s="86"/>
      <c r="R45" s="60"/>
      <c r="S45" s="58"/>
      <c r="T45" s="57"/>
    </row>
    <row r="46" spans="1:20" ht="25.5" customHeight="1" thickBot="1">
      <c r="A46" s="27"/>
      <c r="B46" s="63">
        <v>40</v>
      </c>
      <c r="C46" s="64" t="s">
        <v>121</v>
      </c>
      <c r="D46" s="65">
        <v>2</v>
      </c>
      <c r="E46" s="66" t="s">
        <v>30</v>
      </c>
      <c r="F46" s="67" t="s">
        <v>120</v>
      </c>
      <c r="G46" s="68">
        <f t="shared" si="3"/>
        <v>40</v>
      </c>
      <c r="H46" s="69">
        <v>20</v>
      </c>
      <c r="I46" s="142"/>
      <c r="J46" s="70">
        <f t="shared" si="6"/>
        <v>0</v>
      </c>
      <c r="K46" s="71" t="str">
        <f t="shared" si="7"/>
        <v xml:space="preserve"> </v>
      </c>
      <c r="L46" s="85"/>
      <c r="M46" s="57"/>
      <c r="N46" s="58"/>
      <c r="O46" s="58"/>
      <c r="P46" s="86"/>
      <c r="Q46" s="86"/>
      <c r="R46" s="60"/>
      <c r="S46" s="58"/>
      <c r="T46" s="57"/>
    </row>
    <row r="47" spans="1:20" ht="25.5" customHeight="1">
      <c r="A47" s="27"/>
      <c r="B47" s="72">
        <v>41</v>
      </c>
      <c r="C47" s="73" t="s">
        <v>50</v>
      </c>
      <c r="D47" s="74">
        <v>3</v>
      </c>
      <c r="E47" s="75" t="s">
        <v>29</v>
      </c>
      <c r="F47" s="76" t="s">
        <v>51</v>
      </c>
      <c r="G47" s="77">
        <f t="shared" si="3"/>
        <v>120</v>
      </c>
      <c r="H47" s="78">
        <v>40</v>
      </c>
      <c r="I47" s="143"/>
      <c r="J47" s="79">
        <f t="shared" si="6"/>
        <v>0</v>
      </c>
      <c r="K47" s="80" t="str">
        <f t="shared" si="7"/>
        <v xml:space="preserve"> </v>
      </c>
      <c r="L47" s="81" t="s">
        <v>26</v>
      </c>
      <c r="M47" s="81" t="s">
        <v>85</v>
      </c>
      <c r="N47" s="82"/>
      <c r="O47" s="82"/>
      <c r="P47" s="81" t="s">
        <v>97</v>
      </c>
      <c r="Q47" s="81" t="s">
        <v>98</v>
      </c>
      <c r="R47" s="83" t="s">
        <v>84</v>
      </c>
      <c r="S47" s="82"/>
      <c r="T47" s="84" t="s">
        <v>12</v>
      </c>
    </row>
    <row r="48" spans="1:20" ht="25.5" customHeight="1">
      <c r="A48" s="27"/>
      <c r="B48" s="47">
        <v>42</v>
      </c>
      <c r="C48" s="48" t="s">
        <v>122</v>
      </c>
      <c r="D48" s="49">
        <v>2</v>
      </c>
      <c r="E48" s="50" t="s">
        <v>29</v>
      </c>
      <c r="F48" s="51" t="s">
        <v>51</v>
      </c>
      <c r="G48" s="52">
        <f t="shared" si="3"/>
        <v>90</v>
      </c>
      <c r="H48" s="53">
        <v>45</v>
      </c>
      <c r="I48" s="141"/>
      <c r="J48" s="54">
        <f t="shared" si="6"/>
        <v>0</v>
      </c>
      <c r="K48" s="55" t="str">
        <f t="shared" si="7"/>
        <v xml:space="preserve"> </v>
      </c>
      <c r="L48" s="85"/>
      <c r="M48" s="85"/>
      <c r="N48" s="58"/>
      <c r="O48" s="58"/>
      <c r="P48" s="110"/>
      <c r="Q48" s="110"/>
      <c r="R48" s="60"/>
      <c r="S48" s="58"/>
      <c r="T48" s="57"/>
    </row>
    <row r="49" spans="1:20" ht="25.5" customHeight="1">
      <c r="A49" s="27"/>
      <c r="B49" s="47">
        <v>43</v>
      </c>
      <c r="C49" s="48" t="s">
        <v>76</v>
      </c>
      <c r="D49" s="49">
        <v>2</v>
      </c>
      <c r="E49" s="50" t="s">
        <v>30</v>
      </c>
      <c r="F49" s="51" t="s">
        <v>77</v>
      </c>
      <c r="G49" s="52">
        <f t="shared" si="3"/>
        <v>48</v>
      </c>
      <c r="H49" s="53">
        <v>24</v>
      </c>
      <c r="I49" s="141"/>
      <c r="J49" s="54">
        <f t="shared" si="6"/>
        <v>0</v>
      </c>
      <c r="K49" s="55" t="str">
        <f t="shared" si="7"/>
        <v xml:space="preserve"> </v>
      </c>
      <c r="L49" s="85"/>
      <c r="M49" s="85"/>
      <c r="N49" s="58"/>
      <c r="O49" s="58"/>
      <c r="P49" s="110"/>
      <c r="Q49" s="110"/>
      <c r="R49" s="60"/>
      <c r="S49" s="58"/>
      <c r="T49" s="57"/>
    </row>
    <row r="50" spans="1:20" ht="25.5" customHeight="1">
      <c r="A50" s="27"/>
      <c r="B50" s="47">
        <v>44</v>
      </c>
      <c r="C50" s="48" t="s">
        <v>123</v>
      </c>
      <c r="D50" s="49">
        <v>2</v>
      </c>
      <c r="E50" s="50" t="s">
        <v>30</v>
      </c>
      <c r="F50" s="51" t="s">
        <v>78</v>
      </c>
      <c r="G50" s="52">
        <f t="shared" si="3"/>
        <v>34</v>
      </c>
      <c r="H50" s="53">
        <v>17</v>
      </c>
      <c r="I50" s="141"/>
      <c r="J50" s="54">
        <f t="shared" si="6"/>
        <v>0</v>
      </c>
      <c r="K50" s="55" t="str">
        <f t="shared" si="7"/>
        <v xml:space="preserve"> </v>
      </c>
      <c r="L50" s="85"/>
      <c r="M50" s="85"/>
      <c r="N50" s="58"/>
      <c r="O50" s="58"/>
      <c r="P50" s="110"/>
      <c r="Q50" s="110"/>
      <c r="R50" s="60"/>
      <c r="S50" s="58"/>
      <c r="T50" s="57"/>
    </row>
    <row r="51" spans="1:20" ht="25.5" customHeight="1">
      <c r="A51" s="27"/>
      <c r="B51" s="47">
        <v>45</v>
      </c>
      <c r="C51" s="48" t="s">
        <v>124</v>
      </c>
      <c r="D51" s="49">
        <v>2</v>
      </c>
      <c r="E51" s="50" t="s">
        <v>30</v>
      </c>
      <c r="F51" s="51" t="s">
        <v>78</v>
      </c>
      <c r="G51" s="52">
        <f t="shared" si="3"/>
        <v>34</v>
      </c>
      <c r="H51" s="53">
        <v>17</v>
      </c>
      <c r="I51" s="141"/>
      <c r="J51" s="54">
        <f t="shared" si="6"/>
        <v>0</v>
      </c>
      <c r="K51" s="55" t="str">
        <f t="shared" si="7"/>
        <v xml:space="preserve"> </v>
      </c>
      <c r="L51" s="85"/>
      <c r="M51" s="85"/>
      <c r="N51" s="58"/>
      <c r="O51" s="58"/>
      <c r="P51" s="110"/>
      <c r="Q51" s="110"/>
      <c r="R51" s="60"/>
      <c r="S51" s="58"/>
      <c r="T51" s="57"/>
    </row>
    <row r="52" spans="1:20" ht="113.25" customHeight="1">
      <c r="A52" s="27"/>
      <c r="B52" s="47">
        <v>46</v>
      </c>
      <c r="C52" s="48" t="s">
        <v>79</v>
      </c>
      <c r="D52" s="49">
        <v>15</v>
      </c>
      <c r="E52" s="50" t="s">
        <v>29</v>
      </c>
      <c r="F52" s="51" t="s">
        <v>125</v>
      </c>
      <c r="G52" s="52">
        <f t="shared" si="3"/>
        <v>2325</v>
      </c>
      <c r="H52" s="53">
        <v>155</v>
      </c>
      <c r="I52" s="141"/>
      <c r="J52" s="54">
        <f t="shared" si="6"/>
        <v>0</v>
      </c>
      <c r="K52" s="55" t="str">
        <f t="shared" si="7"/>
        <v xml:space="preserve"> </v>
      </c>
      <c r="L52" s="85"/>
      <c r="M52" s="85"/>
      <c r="N52" s="58"/>
      <c r="O52" s="58"/>
      <c r="P52" s="110"/>
      <c r="Q52" s="110"/>
      <c r="R52" s="60"/>
      <c r="S52" s="58"/>
      <c r="T52" s="57"/>
    </row>
    <row r="53" spans="1:20" ht="25.5" customHeight="1">
      <c r="A53" s="27"/>
      <c r="B53" s="47">
        <v>47</v>
      </c>
      <c r="C53" s="48" t="s">
        <v>80</v>
      </c>
      <c r="D53" s="49">
        <v>2</v>
      </c>
      <c r="E53" s="50" t="s">
        <v>30</v>
      </c>
      <c r="F53" s="51" t="s">
        <v>81</v>
      </c>
      <c r="G53" s="52">
        <f t="shared" si="3"/>
        <v>56</v>
      </c>
      <c r="H53" s="53">
        <v>28</v>
      </c>
      <c r="I53" s="141"/>
      <c r="J53" s="54">
        <f t="shared" si="6"/>
        <v>0</v>
      </c>
      <c r="K53" s="55" t="str">
        <f t="shared" si="7"/>
        <v xml:space="preserve"> </v>
      </c>
      <c r="L53" s="85"/>
      <c r="M53" s="85"/>
      <c r="N53" s="58"/>
      <c r="O53" s="58"/>
      <c r="P53" s="110"/>
      <c r="Q53" s="110"/>
      <c r="R53" s="60"/>
      <c r="S53" s="58"/>
      <c r="T53" s="57"/>
    </row>
    <row r="54" spans="1:20" ht="25.5" customHeight="1">
      <c r="A54" s="27"/>
      <c r="B54" s="47">
        <v>48</v>
      </c>
      <c r="C54" s="48" t="s">
        <v>126</v>
      </c>
      <c r="D54" s="49">
        <v>30</v>
      </c>
      <c r="E54" s="50" t="s">
        <v>30</v>
      </c>
      <c r="F54" s="51" t="s">
        <v>82</v>
      </c>
      <c r="G54" s="52">
        <f t="shared" si="3"/>
        <v>510</v>
      </c>
      <c r="H54" s="53">
        <v>17</v>
      </c>
      <c r="I54" s="141"/>
      <c r="J54" s="54">
        <f t="shared" si="6"/>
        <v>0</v>
      </c>
      <c r="K54" s="55" t="str">
        <f t="shared" si="7"/>
        <v xml:space="preserve"> </v>
      </c>
      <c r="L54" s="85"/>
      <c r="M54" s="85"/>
      <c r="N54" s="58"/>
      <c r="O54" s="58"/>
      <c r="P54" s="110"/>
      <c r="Q54" s="110"/>
      <c r="R54" s="60"/>
      <c r="S54" s="58"/>
      <c r="T54" s="57"/>
    </row>
    <row r="55" spans="1:20" ht="25.5" customHeight="1">
      <c r="A55" s="27"/>
      <c r="B55" s="47">
        <v>49</v>
      </c>
      <c r="C55" s="48" t="s">
        <v>127</v>
      </c>
      <c r="D55" s="49">
        <v>10</v>
      </c>
      <c r="E55" s="50" t="s">
        <v>30</v>
      </c>
      <c r="F55" s="51" t="s">
        <v>82</v>
      </c>
      <c r="G55" s="52">
        <f t="shared" si="3"/>
        <v>170</v>
      </c>
      <c r="H55" s="53">
        <v>17</v>
      </c>
      <c r="I55" s="141"/>
      <c r="J55" s="54">
        <f t="shared" si="6"/>
        <v>0</v>
      </c>
      <c r="K55" s="55" t="str">
        <f t="shared" si="7"/>
        <v xml:space="preserve"> </v>
      </c>
      <c r="L55" s="85"/>
      <c r="M55" s="85"/>
      <c r="N55" s="58"/>
      <c r="O55" s="58"/>
      <c r="P55" s="110"/>
      <c r="Q55" s="110"/>
      <c r="R55" s="60"/>
      <c r="S55" s="58"/>
      <c r="T55" s="57"/>
    </row>
    <row r="56" spans="1:20" ht="25.5" customHeight="1">
      <c r="A56" s="27"/>
      <c r="B56" s="47">
        <v>50</v>
      </c>
      <c r="C56" s="48" t="s">
        <v>128</v>
      </c>
      <c r="D56" s="49">
        <v>10</v>
      </c>
      <c r="E56" s="50" t="s">
        <v>30</v>
      </c>
      <c r="F56" s="51" t="s">
        <v>82</v>
      </c>
      <c r="G56" s="52">
        <f t="shared" si="3"/>
        <v>170</v>
      </c>
      <c r="H56" s="53">
        <v>17</v>
      </c>
      <c r="I56" s="141"/>
      <c r="J56" s="54">
        <f t="shared" si="6"/>
        <v>0</v>
      </c>
      <c r="K56" s="55" t="str">
        <f t="shared" si="7"/>
        <v xml:space="preserve"> </v>
      </c>
      <c r="L56" s="85"/>
      <c r="M56" s="85"/>
      <c r="N56" s="58"/>
      <c r="O56" s="58"/>
      <c r="P56" s="110"/>
      <c r="Q56" s="110"/>
      <c r="R56" s="60"/>
      <c r="S56" s="58"/>
      <c r="T56" s="57"/>
    </row>
    <row r="57" spans="1:20" ht="25.5" customHeight="1">
      <c r="A57" s="27"/>
      <c r="B57" s="47">
        <v>51</v>
      </c>
      <c r="C57" s="48" t="s">
        <v>129</v>
      </c>
      <c r="D57" s="49">
        <v>10</v>
      </c>
      <c r="E57" s="50" t="s">
        <v>30</v>
      </c>
      <c r="F57" s="51" t="s">
        <v>82</v>
      </c>
      <c r="G57" s="52">
        <f t="shared" si="3"/>
        <v>170</v>
      </c>
      <c r="H57" s="53">
        <v>17</v>
      </c>
      <c r="I57" s="141"/>
      <c r="J57" s="54">
        <f t="shared" si="6"/>
        <v>0</v>
      </c>
      <c r="K57" s="55" t="str">
        <f t="shared" si="7"/>
        <v xml:space="preserve"> </v>
      </c>
      <c r="L57" s="85"/>
      <c r="M57" s="85"/>
      <c r="N57" s="58"/>
      <c r="O57" s="58"/>
      <c r="P57" s="110"/>
      <c r="Q57" s="110"/>
      <c r="R57" s="60"/>
      <c r="S57" s="58"/>
      <c r="T57" s="57"/>
    </row>
    <row r="58" spans="1:20" ht="31.5" customHeight="1" thickBot="1">
      <c r="A58" s="27"/>
      <c r="B58" s="111">
        <v>52</v>
      </c>
      <c r="C58" s="112" t="s">
        <v>83</v>
      </c>
      <c r="D58" s="113">
        <v>2</v>
      </c>
      <c r="E58" s="114" t="s">
        <v>30</v>
      </c>
      <c r="F58" s="115" t="s">
        <v>130</v>
      </c>
      <c r="G58" s="116">
        <f t="shared" si="3"/>
        <v>240</v>
      </c>
      <c r="H58" s="117">
        <v>120</v>
      </c>
      <c r="I58" s="146"/>
      <c r="J58" s="118">
        <f t="shared" si="6"/>
        <v>0</v>
      </c>
      <c r="K58" s="119" t="str">
        <f t="shared" si="7"/>
        <v xml:space="preserve"> </v>
      </c>
      <c r="L58" s="120"/>
      <c r="M58" s="120"/>
      <c r="N58" s="121"/>
      <c r="O58" s="121"/>
      <c r="P58" s="122"/>
      <c r="Q58" s="122"/>
      <c r="R58" s="123"/>
      <c r="S58" s="121"/>
      <c r="T58" s="124"/>
    </row>
    <row r="59" spans="3:10" ht="16.5" thickBot="1" thickTop="1">
      <c r="C59" s="1"/>
      <c r="D59" s="1"/>
      <c r="E59" s="1"/>
      <c r="F59" s="1"/>
      <c r="G59" s="1"/>
      <c r="J59" s="125"/>
    </row>
    <row r="60" spans="2:20" ht="60.75" customHeight="1" thickBot="1" thickTop="1">
      <c r="B60" s="126" t="s">
        <v>9</v>
      </c>
      <c r="C60" s="126"/>
      <c r="D60" s="126"/>
      <c r="E60" s="126"/>
      <c r="F60" s="126"/>
      <c r="G60" s="127"/>
      <c r="H60" s="128" t="s">
        <v>10</v>
      </c>
      <c r="I60" s="129" t="s">
        <v>11</v>
      </c>
      <c r="J60" s="130"/>
      <c r="K60" s="131"/>
      <c r="S60" s="24"/>
      <c r="T60" s="132"/>
    </row>
    <row r="61" spans="2:11" ht="33" customHeight="1" thickBot="1" thickTop="1">
      <c r="B61" s="133" t="s">
        <v>25</v>
      </c>
      <c r="C61" s="133"/>
      <c r="D61" s="133"/>
      <c r="E61" s="133"/>
      <c r="F61" s="133"/>
      <c r="G61" s="134"/>
      <c r="H61" s="135">
        <f>SUM(G7:G58)</f>
        <v>24560</v>
      </c>
      <c r="I61" s="136">
        <f>SUM(J7:J58)</f>
        <v>0</v>
      </c>
      <c r="J61" s="137"/>
      <c r="K61" s="138"/>
    </row>
    <row r="62" ht="14.25" customHeight="1" thickTop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</sheetData>
  <sheetProtection algorithmName="SHA-512" hashValue="38rq6IRbtoyFaqL4lTsLraajKomNH5d3r6M54927+1n+Zm4HXY3avVF9Z2keX7ihphpT95pgkr45xI8hGJ438A==" saltValue="Li5HbwYOcbRzXQmQUrxnog==" spinCount="100000" sheet="1" objects="1" scenarios="1"/>
  <mergeCells count="60">
    <mergeCell ref="B61:F61"/>
    <mergeCell ref="I61:K61"/>
    <mergeCell ref="B60:F60"/>
    <mergeCell ref="B1:D1"/>
    <mergeCell ref="I60:K60"/>
    <mergeCell ref="I2:R3"/>
    <mergeCell ref="Q47:Q58"/>
    <mergeCell ref="P47:P58"/>
    <mergeCell ref="L47:L58"/>
    <mergeCell ref="M47:M58"/>
    <mergeCell ref="N47:N58"/>
    <mergeCell ref="O47:O58"/>
    <mergeCell ref="P33:P46"/>
    <mergeCell ref="L33:L46"/>
    <mergeCell ref="M33:M46"/>
    <mergeCell ref="N33:N46"/>
    <mergeCell ref="T47:T58"/>
    <mergeCell ref="S47:S58"/>
    <mergeCell ref="R47:R58"/>
    <mergeCell ref="O33:O46"/>
    <mergeCell ref="Q33:Q46"/>
    <mergeCell ref="R33:R46"/>
    <mergeCell ref="S33:S46"/>
    <mergeCell ref="T33:T46"/>
    <mergeCell ref="T21:T32"/>
    <mergeCell ref="S21:S32"/>
    <mergeCell ref="R21:R32"/>
    <mergeCell ref="Q21:Q32"/>
    <mergeCell ref="P21:P32"/>
    <mergeCell ref="L21:L32"/>
    <mergeCell ref="M21:M32"/>
    <mergeCell ref="N21:N32"/>
    <mergeCell ref="O21:O3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T13:T18"/>
    <mergeCell ref="S13:S18"/>
    <mergeCell ref="R13:R18"/>
    <mergeCell ref="Q13:Q18"/>
    <mergeCell ref="P13:P18"/>
    <mergeCell ref="L13:L18"/>
    <mergeCell ref="M13:M18"/>
    <mergeCell ref="N13:N18"/>
    <mergeCell ref="O13:O18"/>
    <mergeCell ref="L7:L12"/>
    <mergeCell ref="M7:M12"/>
    <mergeCell ref="N7:N12"/>
    <mergeCell ref="O7:O12"/>
    <mergeCell ref="P7:P12"/>
    <mergeCell ref="Q7:Q12"/>
    <mergeCell ref="R7:R12"/>
    <mergeCell ref="S7:S12"/>
    <mergeCell ref="T7:T12"/>
  </mergeCells>
  <conditionalFormatting sqref="B7:B58">
    <cfRule type="cellIs" priority="83" dxfId="7" operator="greaterThanOrEqual">
      <formula>1</formula>
    </cfRule>
    <cfRule type="containsBlanks" priority="89" dxfId="6">
      <formula>LEN(TRIM(B7))=0</formula>
    </cfRule>
  </conditionalFormatting>
  <conditionalFormatting sqref="D7:D58">
    <cfRule type="containsBlanks" priority="22" dxfId="5">
      <formula>LEN(TRIM(D7))=0</formula>
    </cfRule>
  </conditionalFormatting>
  <conditionalFormatting sqref="I7:I58">
    <cfRule type="notContainsBlanks" priority="48" dxfId="4">
      <formula>LEN(TRIM(I7))&gt;0</formula>
    </cfRule>
    <cfRule type="notContainsBlanks" priority="49" dxfId="3">
      <formula>LEN(TRIM(I7))&gt;0</formula>
    </cfRule>
    <cfRule type="containsBlanks" priority="50" dxfId="2">
      <formula>LEN(TRIM(I7))=0</formula>
    </cfRule>
  </conditionalFormatting>
  <conditionalFormatting sqref="K7:K5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M7">
      <formula1>"ANO,NE"</formula1>
    </dataValidation>
    <dataValidation type="list" showInputMessage="1" showErrorMessage="1" sqref="E7:E58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Hana Pešková</cp:lastModifiedBy>
  <cp:lastPrinted>2023-10-30T07:05:38Z</cp:lastPrinted>
  <dcterms:created xsi:type="dcterms:W3CDTF">2014-03-05T12:43:32Z</dcterms:created>
  <dcterms:modified xsi:type="dcterms:W3CDTF">2023-11-07T09:14:54Z</dcterms:modified>
  <cp:category/>
  <cp:version/>
  <cp:contentType/>
  <cp:contentStatus/>
  <cp:revision>1</cp:revision>
</cp:coreProperties>
</file>