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48\1 výzva\"/>
    </mc:Choice>
  </mc:AlternateContent>
  <xr:revisionPtr revIDLastSave="0" documentId="13_ncr:1_{8AA98E2A-61CC-4073-B083-FF5C2FA96B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S7" i="1" l="1"/>
  <c r="Q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<sst xmlns="http://schemas.openxmlformats.org/spreadsheetml/2006/main" count="40" uniqueCount="38">
  <si>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</si>
  <si>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</si>
  <si>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</si>
  <si>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</si>
  <si>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</si>
  <si>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</si>
  <si>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</si>
  <si>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</si>
  <si>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</si>
  <si>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</si>
  <si>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</si>
  <si>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</si>
  <si>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38652120-7 - Video 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</si>
  <si>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</si>
  <si>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</si>
  <si>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</si>
  <si>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</si>
  <si>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</si>
  <si>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</si>
  <si>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</si>
  <si>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</si>
  <si>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</si>
  <si>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</si>
  <si>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</si>
  <si>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</si>
  <si>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</si>
  <si>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</si>
  <si>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</si>
  <si>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</si>
  <si>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</si>
  <si>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</si>
  <si>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048 - 2023</t>
  </si>
  <si>
    <t>NÁRODNÍ KONTAKTNÍ MÍSTO INFRAČERVENÝCH TECHNOLOGIÍ PRO MEZINÁRODNÍ BEZPEČNOSTNÍ VÝZKUM - VJ03030035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</si>
  <si>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</si>
  <si>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Vladislav Lang, Ph.D.,
Tel.: 725 519 955,
37763 4717</t>
  </si>
  <si>
    <t>Teslova 1200/11,
301 00 Plzeň,
Nové technologie - výzkumné centrum,
místnost TH 214</t>
  </si>
  <si>
    <t>Dataprojektor včetně brašny</t>
  </si>
  <si>
    <r>
      <t xml:space="preserve">Dataprojektor: rozlišení min. 1920 x 1080 pcx, 
svítivost minimálně 4000 lm ANSI, 
kontrast minimálně 2 000 000:1, 
konektory minimálně 2x HDMI, 
hmotnost projektoru max. 3 kg, 
hlučnost max 27 dB. 
Součástí dodávky musí být </t>
    </r>
    <r>
      <rPr>
        <b/>
        <sz val="11"/>
        <rFont val="Calibri"/>
        <family val="2"/>
        <charset val="238"/>
        <scheme val="minor"/>
      </rPr>
      <t>brašna pro dataprojektor.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</si>
</sst>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H1" zoomScale="71" zoomScaleNormal="71" workbookViewId="0">
      <selection activeCell="M20" sqref="M2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85546875" style="1" customWidth="1"/>
    <col min="4" max="4" width="10.7109375" style="2" customWidth="1"/>
    <col min="5" max="5" width="10.28515625" style="3" customWidth="1"/>
    <col min="6" max="6" width="65.8554687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49" customWidth="1"/>
    <col min="12" max="12" width="32" customWidth="1"/>
    <col min="13" max="13" width="33.57031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3.85546875" style="4" customWidth="1"/>
  </cols>
  <sheetData>
    <row r="1" spans="1:21" ht="42.6" customHeight="1" x14ac:dyDescent="0.25">
      <c r="B1" s="57" t="s">
        <v>31</v>
      </c>
      <c r="C1" s="57"/>
      <c r="D1" s="57"/>
      <c r="E1" s="57"/>
      <c r="G1" s="39"/>
    </row>
    <row r="2" spans="1:21" ht="42" customHeight="1" x14ac:dyDescent="0.25">
      <c r="C2"/>
      <c r="D2" s="11"/>
      <c r="E2" s="5"/>
      <c r="F2" s="6"/>
      <c r="G2" s="58"/>
      <c r="H2" s="58"/>
      <c r="I2" s="58"/>
      <c r="J2" s="58"/>
      <c r="K2" s="58"/>
      <c r="L2" s="58"/>
      <c r="M2" s="58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30</v>
      </c>
      <c r="L6" s="35" t="s">
        <v>18</v>
      </c>
      <c r="M6" s="33" t="s">
        <v>19</v>
      </c>
      <c r="N6" s="23" t="s">
        <v>33</v>
      </c>
      <c r="O6" s="33" t="s">
        <v>20</v>
      </c>
      <c r="P6" s="23" t="s">
        <v>6</v>
      </c>
      <c r="Q6" s="24" t="s">
        <v>7</v>
      </c>
      <c r="R6" s="55" t="s">
        <v>8</v>
      </c>
      <c r="S6" s="55" t="s">
        <v>9</v>
      </c>
      <c r="T6" s="33" t="s">
        <v>21</v>
      </c>
      <c r="U6" s="33" t="s">
        <v>22</v>
      </c>
    </row>
    <row r="7" spans="1:21" ht="192.75" customHeight="1" thickTop="1" thickBot="1" x14ac:dyDescent="0.3">
      <c r="A7" s="25"/>
      <c r="B7" s="40">
        <v>1</v>
      </c>
      <c r="C7" s="56" t="s">
        <v>36</v>
      </c>
      <c r="D7" s="41">
        <v>1</v>
      </c>
      <c r="E7" s="42" t="s">
        <v>27</v>
      </c>
      <c r="F7" s="43" t="s">
        <v>37</v>
      </c>
      <c r="G7" s="70"/>
      <c r="H7" s="71"/>
      <c r="I7" s="44" t="s">
        <v>28</v>
      </c>
      <c r="J7" s="45" t="s">
        <v>29</v>
      </c>
      <c r="K7" s="53" t="s">
        <v>32</v>
      </c>
      <c r="L7" s="52" t="s">
        <v>34</v>
      </c>
      <c r="M7" s="46" t="s">
        <v>35</v>
      </c>
      <c r="N7" s="47">
        <v>21</v>
      </c>
      <c r="O7" s="48">
        <f>D7*P7</f>
        <v>23500</v>
      </c>
      <c r="P7" s="49">
        <v>23500</v>
      </c>
      <c r="Q7" s="69"/>
      <c r="R7" s="50">
        <f>D7*Q7</f>
        <v>0</v>
      </c>
      <c r="S7" s="51" t="str">
        <f t="shared" ref="S7" si="0">IF(ISNUMBER(Q7), IF(Q7&gt;P7,"NEVYHOVUJE","VYHOVUJE")," ")</f>
        <v xml:space="preserve"> </v>
      </c>
      <c r="T7" s="42"/>
      <c r="U7" s="42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4" t="s">
        <v>25</v>
      </c>
      <c r="C9" s="65"/>
      <c r="D9" s="65"/>
      <c r="E9" s="65"/>
      <c r="F9" s="65"/>
      <c r="G9" s="65"/>
      <c r="H9" s="54"/>
      <c r="I9" s="26"/>
      <c r="J9" s="26"/>
      <c r="K9" s="26"/>
      <c r="L9" s="7"/>
      <c r="M9" s="7"/>
      <c r="N9" s="27"/>
      <c r="O9" s="27"/>
      <c r="P9" s="28" t="s">
        <v>10</v>
      </c>
      <c r="Q9" s="66" t="s">
        <v>11</v>
      </c>
      <c r="R9" s="67"/>
      <c r="S9" s="68"/>
      <c r="T9" s="21"/>
      <c r="U9" s="29"/>
    </row>
    <row r="10" spans="1:21" ht="53.25" customHeight="1" thickTop="1" thickBot="1" x14ac:dyDescent="0.3">
      <c r="B10" s="63" t="s">
        <v>23</v>
      </c>
      <c r="C10" s="63"/>
      <c r="D10" s="63"/>
      <c r="E10" s="63"/>
      <c r="F10" s="63"/>
      <c r="G10" s="63"/>
      <c r="H10" s="63"/>
      <c r="I10" s="30"/>
      <c r="L10" s="11"/>
      <c r="M10" s="11"/>
      <c r="N10" s="31"/>
      <c r="O10" s="31"/>
      <c r="P10" s="32">
        <f>SUM(O7:O7)</f>
        <v>23500</v>
      </c>
      <c r="Q10" s="59">
        <f>SUM(R7:R7)</f>
        <v>0</v>
      </c>
      <c r="R10" s="60"/>
      <c r="S10" s="61"/>
    </row>
    <row r="11" spans="1:21" ht="15.75" thickTop="1" x14ac:dyDescent="0.25">
      <c r="B11" s="62" t="s">
        <v>24</v>
      </c>
      <c r="C11" s="62"/>
      <c r="D11" s="62"/>
      <c r="E11" s="62"/>
      <c r="F11" s="62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e+/hii+V5OilTySMLaM6lPSLxWT26XJQsxMbUJ6eKdTpb37g2yTCi25JYSLH5qJEmsuU6UUIDMRHv9U3IBmAFg==" saltValue="KZcz9Wfr94BR/mngeEKeUw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D7">
    <cfRule type="containsBlanks" dxfId="6" priority="1">
      <formula>LEN(TRIM(D7))=0</formula>
    </cfRule>
  </conditionalFormatting>
  <conditionalFormatting sqref="G7:H7 Q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S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EE85844D-F44B-4E9A-92AA-7B977D99A349}">
      <formula1>"ANO,NE"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2023-10-30T12:56:43Z</cp:lastPrinted>
  <dcterms:created xsi:type="dcterms:W3CDTF">2014-03-05T12:43:32Z</dcterms:created>
  <dcterms:modified xsi:type="dcterms:W3CDTF">2023-10-31T06:11:55Z</dcterms:modified>
</cp:coreProperties>
</file>