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43\2 změna ZD\"/>
    </mc:Choice>
  </mc:AlternateContent>
  <xr:revisionPtr revIDLastSave="0" documentId="13_ncr:1_{8785C640-3D02-459A-B598-5AB2C1BFC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O9" i="1"/>
  <c r="R9" i="1"/>
  <c r="O8" i="1" l="1"/>
  <c r="R8" i="1"/>
  <c r="S8" i="1"/>
  <c r="R7" i="1"/>
  <c r="S7" i="1"/>
  <c r="O7" i="1"/>
  <c r="P12" i="1" s="1"/>
  <c r="Q12" i="1" l="1"/>
</calcChain>
</file>

<file path=xl/sharedStrings.xml><?xml version="1.0" encoding="utf-8"?>
<sst xmlns="http://schemas.openxmlformats.org/spreadsheetml/2006/main" count="60" uniqueCount="50">
  <si>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</si>
  <si>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</si>
  <si>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</si>
  <si>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</si>
  <si>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</si>
  <si>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</si>
  <si>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</si>
  <si>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</si>
  <si>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</si>
  <si>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</si>
  <si>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</si>
  <si>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</si>
  <si>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</si>
  <si>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32331500-7 - Přístroje pro nahrávání, rekordéry</t>
  </si>
  <si>
    <t>32342100-3 - Hlavová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</si>
  <si>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</si>
  <si>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</si>
  <si>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</si>
  <si>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</si>
  <si>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</si>
  <si>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</si>
  <si>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</si>
  <si>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</si>
  <si>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</si>
  <si>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</si>
  <si>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</si>
  <si>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</si>
  <si>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</si>
  <si>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</si>
  <si>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</si>
  <si>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</si>
  <si>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</si>
  <si>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Samostatná faktura</t>
  </si>
  <si>
    <t>Kapesní recorder</t>
  </si>
  <si>
    <t>do 10.12.2023</t>
  </si>
  <si>
    <t>Martin Cízl, DiS.,
Tel.: 37763 4768</t>
  </si>
  <si>
    <t>Riegrova 17, 
301 00 Plzeň,
Koordinační centrum česko-německých výměn mládeže Tandem,
místnost RS 305</t>
  </si>
  <si>
    <t>Příloha č. 2 Kupní smlouvy - technická specifikace
Audiovizuální technika (II.) 043 - 2023</t>
  </si>
  <si>
    <t>Bezdrátová sluchátka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</si>
  <si>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</si>
  <si>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</si>
  <si>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SGS-2022-027 (Využití matematiky a informatiky v geomatice V)</t>
  </si>
  <si>
    <t>Ing. Pavel Hájek, Ph.D.,
Tel.: 735 713 955,
37763 9208</t>
  </si>
  <si>
    <t>Technická 8, 
301 00 Plzeň,
Fakulta aplikovaných věd - Katedra geomatiky,
místnost UN 635</t>
  </si>
  <si>
    <t>Přenosný rekordér s USB rozhraním.
Vestavěné X/Y stereo mikrofony s nastavitelným rozpětím od  90˚ do 120˚.
Audio formáty: MP3, Wav (16- / 24-bit).
Možnost umístění na stativ či mikrofonní stojan nebo přímo na DSLR fotoaparát s volitelným adaptérem.
Funkce Normalize (maximum gain) a Divide (file splitting).
2-in / 2-out USB audio interface pro PC/Mac.
Dynamický tlak max. 140 dB SPL s X/Y mikrofony.
Dva mic/line level vstupy s kombo konektory XLR/TRS.
Stereo 1/8" mikrofonní vstup.
Výstup: LINE/Phone.
Vestavěný reproduktor pro rychlý playback.
Nahrávání na SD a SDHC karty do objemu min. 30 GB.
Vzorkovací frekvence: 44,1, 48 a 96 kHz.
Přehrávání vyznačených frází.
Provoz na 2 AA alkalické nebo NiMH nabíjecí baterie (od 5 do 10 hodin provozu).
Módy přehrávání a nahrávání: 2 (STEREO mode), 4 (4CH mode), 2 (MTR mode).
Variabilní rychlost přehrávání  min. 50% max. 150%, bez ovlivnění výšky tónu.
Chromatická ladička a metronom.
Efektová jednotka (EQ, kompresor, reverb, delay, amp / cabinet emulator).</t>
  </si>
  <si>
    <t>Webkamera</t>
  </si>
  <si>
    <t>Ing. Jiří Basl, Ph.D.,
Tel.: 37763 4249,
603 216 039</t>
  </si>
  <si>
    <t>Univerzitní 26, 
301 00 Plzeň, 
Fakulta elektrotechnická - Katedra elektroniky a informačních technologií,
místnost EK 502</t>
  </si>
  <si>
    <r>
      <t>Uzavřená (přes uši), integrovaný mikrofon, připojení Bluetooth 5 i přes 3,5 mm Jack,
výdrž baterie min. 22 h,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
hmotnost max. 280 g,
velikost měniče min. 32 mm,
nabíjení přes USB kabel,
podpora funkce ANC,
preferujeme možnost ztlumení mikrofonu na sluchátkách.</t>
    </r>
  </si>
  <si>
    <r>
      <t>IP kamera venkovní, detekce pohybu, 
s rozlišením min. 1920 × 1080 px, 
zorný úhel</t>
    </r>
    <r>
      <rPr>
        <sz val="11"/>
        <color rgb="FFFF0000"/>
        <rFont val="Calibri"/>
        <family val="2"/>
        <charset val="238"/>
        <scheme val="minor"/>
      </rPr>
      <t xml:space="preserve"> min. 95 °</t>
    </r>
    <r>
      <rPr>
        <sz val="11"/>
        <rFont val="Calibri"/>
        <family val="2"/>
        <charset val="238"/>
        <scheme val="minor"/>
      </rPr>
      <t>,
ohnisková vzdálenost 2.8 mm, 
noční vidění s max. dosvitem 30 m, 
připojení přes ethernet s funkcí PoE. 
Provedení Dome. 
Rozlišení 4 megapixely (2560 × 1440 pixelů, 20 fps). 
Stupeň krytí min. IP67, IK08.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</si>
</sst>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8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 indent="1"/>
    </xf>
    <xf numFmtId="0" fontId="22" fillId="4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7" fillId="3" borderId="7" xfId="0" applyNumberFormat="1" applyFon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22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7" fillId="3" borderId="2" xfId="0" applyNumberFormat="1" applyFon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zoomScale="71" zoomScaleNormal="71" workbookViewId="0">
      <selection activeCell="L12" sqref="L1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0.7109375" style="2" customWidth="1"/>
    <col min="5" max="5" width="10.28515625" style="3" customWidth="1"/>
    <col min="6" max="6" width="107.2851562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31.85546875" bestFit="1" customWidth="1"/>
    <col min="12" max="12" width="23.140625" customWidth="1"/>
    <col min="13" max="13" width="34" style="1" customWidth="1"/>
    <col min="14" max="14" width="26.42578125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21" customWidth="1"/>
    <col min="20" max="20" width="11.5703125" hidden="1" customWidth="1"/>
    <col min="21" max="21" width="33.85546875" style="4" customWidth="1"/>
  </cols>
  <sheetData>
    <row r="1" spans="1:21" ht="42.6" customHeight="1" x14ac:dyDescent="0.25">
      <c r="B1" s="71" t="s">
        <v>37</v>
      </c>
      <c r="C1" s="71"/>
      <c r="D1" s="71"/>
      <c r="E1" s="71"/>
      <c r="G1" s="39"/>
    </row>
    <row r="2" spans="1:21" ht="42" customHeight="1" x14ac:dyDescent="0.25">
      <c r="C2"/>
      <c r="D2" s="11"/>
      <c r="E2" s="5"/>
      <c r="F2" s="6"/>
      <c r="G2" s="72"/>
      <c r="H2" s="72"/>
      <c r="I2" s="72"/>
      <c r="J2" s="72"/>
      <c r="K2" s="72"/>
      <c r="L2" s="72"/>
      <c r="M2" s="72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72"/>
      <c r="H3" s="72"/>
      <c r="I3" s="72"/>
      <c r="J3" s="72"/>
      <c r="K3" s="72"/>
      <c r="L3" s="72"/>
      <c r="M3" s="72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38" t="s">
        <v>5</v>
      </c>
      <c r="H6" s="38" t="s">
        <v>28</v>
      </c>
      <c r="I6" s="33" t="s">
        <v>18</v>
      </c>
      <c r="J6" s="33" t="s">
        <v>19</v>
      </c>
      <c r="K6" s="23" t="s">
        <v>40</v>
      </c>
      <c r="L6" s="35" t="s">
        <v>20</v>
      </c>
      <c r="M6" s="33" t="s">
        <v>21</v>
      </c>
      <c r="N6" s="40" t="s">
        <v>31</v>
      </c>
      <c r="O6" s="33" t="s">
        <v>22</v>
      </c>
      <c r="P6" s="23" t="s">
        <v>6</v>
      </c>
      <c r="Q6" s="24" t="s">
        <v>7</v>
      </c>
      <c r="R6" s="70" t="s">
        <v>8</v>
      </c>
      <c r="S6" s="70" t="s">
        <v>9</v>
      </c>
      <c r="T6" s="33" t="s">
        <v>23</v>
      </c>
      <c r="U6" s="33" t="s">
        <v>24</v>
      </c>
    </row>
    <row r="7" spans="1:21" ht="387.75" customHeight="1" thickTop="1" thickBot="1" x14ac:dyDescent="0.3">
      <c r="A7" s="25"/>
      <c r="B7" s="54">
        <v>1</v>
      </c>
      <c r="C7" s="55" t="s">
        <v>33</v>
      </c>
      <c r="D7" s="56">
        <v>2</v>
      </c>
      <c r="E7" s="57" t="s">
        <v>30</v>
      </c>
      <c r="F7" s="58" t="s">
        <v>44</v>
      </c>
      <c r="G7" s="83"/>
      <c r="H7" s="59" t="s">
        <v>29</v>
      </c>
      <c r="I7" s="55" t="s">
        <v>32</v>
      </c>
      <c r="J7" s="55" t="s">
        <v>29</v>
      </c>
      <c r="K7" s="60"/>
      <c r="L7" s="55" t="s">
        <v>35</v>
      </c>
      <c r="M7" s="61" t="s">
        <v>36</v>
      </c>
      <c r="N7" s="62" t="s">
        <v>34</v>
      </c>
      <c r="O7" s="63">
        <f>D7*P7</f>
        <v>12000</v>
      </c>
      <c r="P7" s="64">
        <v>6000</v>
      </c>
      <c r="Q7" s="85"/>
      <c r="R7" s="65">
        <f>D7*Q7</f>
        <v>0</v>
      </c>
      <c r="S7" s="66" t="str">
        <f t="shared" ref="S7" si="0">IF(ISNUMBER(Q7), IF(Q7&gt;P7,"NEVYHOVUJE","VYHOVUJE")," ")</f>
        <v xml:space="preserve"> </v>
      </c>
      <c r="T7" s="57"/>
      <c r="U7" s="57" t="s">
        <v>13</v>
      </c>
    </row>
    <row r="8" spans="1:21" ht="148.5" customHeight="1" thickBot="1" x14ac:dyDescent="0.3">
      <c r="A8" s="25"/>
      <c r="B8" s="54">
        <v>2</v>
      </c>
      <c r="C8" s="55" t="s">
        <v>38</v>
      </c>
      <c r="D8" s="56">
        <v>3</v>
      </c>
      <c r="E8" s="57" t="s">
        <v>30</v>
      </c>
      <c r="F8" s="58" t="s">
        <v>48</v>
      </c>
      <c r="G8" s="83"/>
      <c r="H8" s="59" t="s">
        <v>29</v>
      </c>
      <c r="I8" s="67" t="s">
        <v>32</v>
      </c>
      <c r="J8" s="67" t="s">
        <v>39</v>
      </c>
      <c r="K8" s="60" t="s">
        <v>41</v>
      </c>
      <c r="L8" s="55" t="s">
        <v>42</v>
      </c>
      <c r="M8" s="61" t="s">
        <v>43</v>
      </c>
      <c r="N8" s="62">
        <v>14</v>
      </c>
      <c r="O8" s="63">
        <f>D8*P8</f>
        <v>4950</v>
      </c>
      <c r="P8" s="64">
        <v>1650</v>
      </c>
      <c r="Q8" s="85"/>
      <c r="R8" s="65">
        <f>D8*Q8</f>
        <v>0</v>
      </c>
      <c r="S8" s="66" t="str">
        <f>IF(ISNUMBER(Q8), IF(Q8&gt;P8,"NEVYHOVUJE","VYHOVUJE")," ")</f>
        <v xml:space="preserve"> </v>
      </c>
      <c r="T8" s="57"/>
      <c r="U8" s="57" t="s">
        <v>14</v>
      </c>
    </row>
    <row r="9" spans="1:21" ht="182.25" customHeight="1" thickBot="1" x14ac:dyDescent="0.3">
      <c r="A9" s="25"/>
      <c r="B9" s="41">
        <v>3</v>
      </c>
      <c r="C9" s="53" t="s">
        <v>45</v>
      </c>
      <c r="D9" s="42">
        <v>1</v>
      </c>
      <c r="E9" s="43" t="s">
        <v>30</v>
      </c>
      <c r="F9" s="44" t="s">
        <v>49</v>
      </c>
      <c r="G9" s="84"/>
      <c r="H9" s="45" t="s">
        <v>29</v>
      </c>
      <c r="I9" s="68" t="s">
        <v>32</v>
      </c>
      <c r="J9" s="68" t="s">
        <v>29</v>
      </c>
      <c r="K9" s="46"/>
      <c r="L9" s="68" t="s">
        <v>46</v>
      </c>
      <c r="M9" s="47" t="s">
        <v>47</v>
      </c>
      <c r="N9" s="48">
        <v>14</v>
      </c>
      <c r="O9" s="49">
        <f>D9*P9</f>
        <v>2500</v>
      </c>
      <c r="P9" s="50">
        <v>2500</v>
      </c>
      <c r="Q9" s="86"/>
      <c r="R9" s="51">
        <f>D9*Q9</f>
        <v>0</v>
      </c>
      <c r="S9" s="52" t="str">
        <f>IF(ISNUMBER(Q9), IF(Q9&gt;P9,"NEVYHOVUJE","VYHOVUJE")," ")</f>
        <v xml:space="preserve"> </v>
      </c>
      <c r="T9" s="43"/>
      <c r="U9" s="43" t="s">
        <v>12</v>
      </c>
    </row>
    <row r="10" spans="1:21" ht="13.5" customHeight="1" thickTop="1" thickBot="1" x14ac:dyDescent="0.3">
      <c r="C10"/>
      <c r="D10"/>
      <c r="E10"/>
      <c r="F10"/>
      <c r="G10"/>
      <c r="H10"/>
      <c r="I10"/>
      <c r="J10"/>
      <c r="M10"/>
      <c r="N10"/>
      <c r="O10"/>
      <c r="R10" s="36"/>
    </row>
    <row r="11" spans="1:21" ht="49.5" customHeight="1" thickTop="1" thickBot="1" x14ac:dyDescent="0.3">
      <c r="B11" s="78" t="s">
        <v>27</v>
      </c>
      <c r="C11" s="79"/>
      <c r="D11" s="79"/>
      <c r="E11" s="79"/>
      <c r="F11" s="79"/>
      <c r="G11" s="79"/>
      <c r="H11" s="69"/>
      <c r="I11" s="26"/>
      <c r="J11" s="26"/>
      <c r="K11" s="26"/>
      <c r="L11" s="7"/>
      <c r="M11" s="7"/>
      <c r="N11" s="27"/>
      <c r="O11" s="27"/>
      <c r="P11" s="28" t="s">
        <v>10</v>
      </c>
      <c r="Q11" s="80" t="s">
        <v>11</v>
      </c>
      <c r="R11" s="81"/>
      <c r="S11" s="82"/>
      <c r="T11" s="21"/>
      <c r="U11" s="29"/>
    </row>
    <row r="12" spans="1:21" ht="53.25" customHeight="1" thickTop="1" thickBot="1" x14ac:dyDescent="0.3">
      <c r="B12" s="77" t="s">
        <v>25</v>
      </c>
      <c r="C12" s="77"/>
      <c r="D12" s="77"/>
      <c r="E12" s="77"/>
      <c r="F12" s="77"/>
      <c r="G12" s="77"/>
      <c r="H12" s="77"/>
      <c r="I12" s="30"/>
      <c r="L12" s="11"/>
      <c r="M12" s="11"/>
      <c r="N12" s="31"/>
      <c r="O12" s="31"/>
      <c r="P12" s="32">
        <f>SUM(O7:O9)</f>
        <v>19450</v>
      </c>
      <c r="Q12" s="73">
        <f>SUM(R7:R9)</f>
        <v>0</v>
      </c>
      <c r="R12" s="74"/>
      <c r="S12" s="75"/>
    </row>
    <row r="13" spans="1:21" ht="15.75" thickTop="1" x14ac:dyDescent="0.25">
      <c r="B13" s="76" t="s">
        <v>26</v>
      </c>
      <c r="C13" s="76"/>
      <c r="D13" s="76"/>
      <c r="E13" s="76"/>
      <c r="F13" s="76"/>
    </row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ubXQE4GU6kD2oVw9oLUV1lnDMMT4CFhRspILPg8SA0oGtgQMPySd8htv+B0lVJWnay7geHGS2/u+HdXRNOT3GA==" saltValue="BD25gYyZ+WuoE46g7LI6sQ==" spinCount="100000" sheet="1" objects="1" scenarios="1"/>
  <mergeCells count="7">
    <mergeCell ref="B1:E1"/>
    <mergeCell ref="G2:M3"/>
    <mergeCell ref="Q12:S12"/>
    <mergeCell ref="B13:F13"/>
    <mergeCell ref="B12:H12"/>
    <mergeCell ref="B11:G11"/>
    <mergeCell ref="Q11:S11"/>
  </mergeCells>
  <conditionalFormatting sqref="D7:D9">
    <cfRule type="containsBlanks" dxfId="6" priority="1">
      <formula>LEN(TRIM(D7))=0</formula>
    </cfRule>
  </conditionalFormatting>
  <conditionalFormatting sqref="G7:H9 Q7:Q9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9">
    <cfRule type="notContainsBlanks" dxfId="2" priority="40">
      <formula>LEN(TRIM(G7))&gt;0</formula>
    </cfRule>
  </conditionalFormatting>
  <conditionalFormatting sqref="S7:S9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1">
    <dataValidation type="list" showInputMessage="1" showErrorMessage="1" sqref="E7:E9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2023-10-19T07:54:47Z</cp:lastPrinted>
  <dcterms:created xsi:type="dcterms:W3CDTF">2014-03-05T12:43:32Z</dcterms:created>
  <dcterms:modified xsi:type="dcterms:W3CDTF">2023-10-30T07:04:19Z</dcterms:modified>
</cp:coreProperties>
</file>