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3-2023\1) výzva\"/>
    </mc:Choice>
  </mc:AlternateContent>
  <xr:revisionPtr revIDLastSave="0" documentId="13_ncr:1_{39DFAD6A-BC6E-4B91-9451-100E610032B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27" i="1"/>
  <c r="K28" i="1"/>
  <c r="J29" i="1"/>
  <c r="J30" i="1"/>
  <c r="J35" i="1"/>
  <c r="J36" i="1"/>
  <c r="J41" i="1"/>
  <c r="J42" i="1"/>
  <c r="J47" i="1"/>
  <c r="J48" i="1"/>
  <c r="J53" i="1"/>
  <c r="J54" i="1"/>
  <c r="J59" i="1"/>
  <c r="K60" i="1"/>
  <c r="J6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K27" i="1"/>
  <c r="J28" i="1"/>
  <c r="J31" i="1"/>
  <c r="K31" i="1"/>
  <c r="J32" i="1"/>
  <c r="K32" i="1"/>
  <c r="J33" i="1"/>
  <c r="K33" i="1"/>
  <c r="J34" i="1"/>
  <c r="K34" i="1"/>
  <c r="J37" i="1"/>
  <c r="K37" i="1"/>
  <c r="J38" i="1"/>
  <c r="K38" i="1"/>
  <c r="J39" i="1"/>
  <c r="K39" i="1"/>
  <c r="J40" i="1"/>
  <c r="K40" i="1"/>
  <c r="J43" i="1"/>
  <c r="K43" i="1"/>
  <c r="J44" i="1"/>
  <c r="K44" i="1"/>
  <c r="J45" i="1"/>
  <c r="K45" i="1"/>
  <c r="J46" i="1"/>
  <c r="K46" i="1"/>
  <c r="J49" i="1"/>
  <c r="K49" i="1"/>
  <c r="J50" i="1"/>
  <c r="K50" i="1"/>
  <c r="J51" i="1"/>
  <c r="K51" i="1"/>
  <c r="J52" i="1"/>
  <c r="K52" i="1"/>
  <c r="J55" i="1"/>
  <c r="K55" i="1"/>
  <c r="J56" i="1"/>
  <c r="K56" i="1"/>
  <c r="J57" i="1"/>
  <c r="K57" i="1"/>
  <c r="J58" i="1"/>
  <c r="K58" i="1"/>
  <c r="J61" i="1"/>
  <c r="K61" i="1"/>
  <c r="J62" i="1"/>
  <c r="K62" i="1"/>
  <c r="J63" i="1"/>
  <c r="K63" i="1"/>
  <c r="J64" i="1"/>
  <c r="K64" i="1"/>
  <c r="G22" i="1"/>
  <c r="G23" i="1"/>
  <c r="G24" i="1"/>
  <c r="G25" i="1"/>
  <c r="G26" i="1"/>
  <c r="J22" i="1"/>
  <c r="K22" i="1"/>
  <c r="J23" i="1"/>
  <c r="K23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54" i="1" l="1"/>
  <c r="J24" i="1"/>
  <c r="K48" i="1"/>
  <c r="K42" i="1"/>
  <c r="K36" i="1"/>
  <c r="K30" i="1"/>
  <c r="J60" i="1"/>
  <c r="K65" i="1"/>
  <c r="K53" i="1"/>
  <c r="K41" i="1"/>
  <c r="K59" i="1"/>
  <c r="K47" i="1"/>
  <c r="K35" i="1"/>
  <c r="K29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8" i="1" l="1"/>
  <c r="H68" i="1"/>
</calcChain>
</file>

<file path=xl/sharedStrings.xml><?xml version="1.0" encoding="utf-8"?>
<sst xmlns="http://schemas.openxmlformats.org/spreadsheetml/2006/main" count="229" uniqueCount="153">
  <si>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</si>
  <si>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</si>
  <si>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</si>
  <si>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</si>
  <si>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</si>
  <si>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</si>
  <si>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</si>
  <si>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</si>
  <si>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</si>
  <si>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</si>
  <si>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</si>
  <si>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</si>
  <si>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</si>
  <si>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</si>
  <si>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</si>
  <si>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</si>
  <si>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</si>
  <si>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</si>
  <si>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</si>
  <si>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</si>
  <si>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</si>
  <si>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</si>
  <si>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</si>
  <si>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</si>
  <si>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</si>
  <si>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</si>
  <si>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</si>
  <si>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</si>
  <si>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</si>
  <si>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Pro vkládání dokumentů do velikosti A4, prešpán.</t>
  </si>
  <si>
    <t>Obálky C5 zelený pruh, 162 x 229 mm</t>
  </si>
  <si>
    <t>Magnetický držák na pět tabulových popisovačů</t>
  </si>
  <si>
    <t>Spisové desky s tkanicemi</t>
  </si>
  <si>
    <t xml:space="preserve">Formát A4,  lepenka potažená papírem.  </t>
  </si>
  <si>
    <t>Desky odkládací A4, 3 klopy, ekokarton - oranžová</t>
  </si>
  <si>
    <t>Pro vkládání dokumentů do velikosti A4, ekokarton min. 250 g.</t>
  </si>
  <si>
    <t>Tužka HB 2 s pryží</t>
  </si>
  <si>
    <t>Klasická tužka s pryží, tvrdost HB.</t>
  </si>
  <si>
    <t>Voděodolný, otěruvzdorný inkoust, šíře stopy 0,6 mm, ventilační uzávěr, na papír, folie, sklo, plasty, polystyrén.</t>
  </si>
  <si>
    <t>Odolný proti vyschnutí, kulatý hrot, šíře stopy 2,5 mm, na flipchartové tabule, nepropíjí se papírem, ventilační uzávěr.</t>
  </si>
  <si>
    <t xml:space="preserve">Samolepicí etikety  210x297 mm </t>
  </si>
  <si>
    <t>bal</t>
  </si>
  <si>
    <t>1 etiketa / arch, archy formátu A4, pro tisk v kopírkách, laserových a inkoustových tiskárnách. 
Min. 100 listů/ balení.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</si>
  <si>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</si>
  <si>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</si>
  <si>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</si>
  <si>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</si>
  <si>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Samolepicí bloček 76 × 76 mm 400 listů - mix neon barev</t>
  </si>
  <si>
    <t>Neonové lepicí listy v kostce
Rozměr: 76 x 76 mm. Mix 6 barev. Celkem 400 lístků.</t>
  </si>
  <si>
    <t>Čiré, min. 45 mic., balení 100 ks.</t>
  </si>
  <si>
    <t>Čiré, obal otevřený z boční strany s klopou, polypropylen, euroděrování, min. 100 mic., balení min. 10 ks.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</si>
  <si>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</si>
  <si>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</si>
  <si>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Průhledné čiré krycí desky min. 150 mic, přední strana, formát A4, min. 100ks/bal.</t>
  </si>
  <si>
    <t>Obálky pro kroužkovou perfovazbu, formát A4, karton 250 g, povrchová úprava imitace kůže, min. 100 ks v balení.</t>
  </si>
  <si>
    <t>Pro plastovou kroužkovou vazbu, použitelné ve všech vázacích strojích, min. 100 ks v balení.</t>
  </si>
  <si>
    <t>Pro plastovou kroužkovou vazbu, použitelné ve všech vázacích strojích, min. 50 ks v balení.</t>
  </si>
  <si>
    <t>Bílý papír s děrováním pro zavěšení do všech typů flipchartů. V bloku min. 25 listů.</t>
  </si>
  <si>
    <t>Kopírovací karton bílý A4 160g</t>
  </si>
  <si>
    <t>Balicí papír šedák v arších</t>
  </si>
  <si>
    <t>kg</t>
  </si>
  <si>
    <t>Rozměry 70 x 100 cm, gramáž 90 g.</t>
  </si>
  <si>
    <t>Obálky C6 114 x 162 mm</t>
  </si>
  <si>
    <t>Samolepící, 1 bal/50ks</t>
  </si>
  <si>
    <t>Obálky C5 162 x 229 mm</t>
  </si>
  <si>
    <t>Obálky B4 , 250 x 353 mm</t>
  </si>
  <si>
    <t>Samolepící bílé.</t>
  </si>
  <si>
    <t>Taška obchodní textil- obálka A4/dno</t>
  </si>
  <si>
    <t>Obálky se dnem vyztužené (textil) samolepící.</t>
  </si>
  <si>
    <t xml:space="preserve">Pastelky  - 12 barev </t>
  </si>
  <si>
    <t>sada</t>
  </si>
  <si>
    <t>Klasické šestihranné pastelky, barevně lakované.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</si>
  <si>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</si>
  <si>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</si>
  <si>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</si>
  <si>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</si>
  <si>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</si>
  <si>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</si>
  <si>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</si>
  <si>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</si>
  <si>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</si>
  <si>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</si>
  <si>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</si>
  <si>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 xml:space="preserve">Čisticí houba magnetická na bílé tabule </t>
  </si>
  <si>
    <t>S filcem, vyměnitelné vložky.</t>
  </si>
  <si>
    <t xml:space="preserve">Rozešívačka </t>
  </si>
  <si>
    <t>Odstranění sešívacích drátků, kovové provedení + plast.</t>
  </si>
  <si>
    <t>Sešívačka min.30list</t>
  </si>
  <si>
    <t>Sešití min. 30 listů, spojovače 24/6 a 26/6.</t>
  </si>
  <si>
    <t>Spojovače 23/13</t>
  </si>
  <si>
    <t>Vysoce kvalitní pozinkované spojovače, min. 1000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</si>
  <si>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</si>
  <si>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</si>
  <si>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Laminovací folie A4 /100mic </t>
  </si>
  <si>
    <t>Antistatické, průzračně čiré. Min. 100 listů v balení.</t>
  </si>
  <si>
    <t>Výdajový pokladní doklad - samopropisovací</t>
  </si>
  <si>
    <t>Formát A6, propisovací, min. 100 listů.</t>
  </si>
  <si>
    <t xml:space="preserve">Motouz jutový přírodní  </t>
  </si>
  <si>
    <t>Min. 100 g, pro kancelář i domácnost.</t>
  </si>
  <si>
    <t>Motouz PP juta barevný umělý</t>
  </si>
  <si>
    <t>Nůžky celokovové - 25 cm</t>
  </si>
  <si>
    <t>Celokovové provedení, čepele spojuje kovový šroub, řezné plochy speciálně upraveny pro snadný a precizní střih.</t>
  </si>
  <si>
    <t>Řezačka kotoučová - min. 10 listů</t>
  </si>
  <si>
    <t>Samolepicí etikety kulaté</t>
  </si>
  <si>
    <t xml:space="preserve">Papír kancelářský A4 kvalita"B"  </t>
  </si>
  <si>
    <t>NE</t>
  </si>
  <si>
    <t>DFEK - Vladimíra Johánková,
Tel.: 37763 3019</t>
  </si>
  <si>
    <t>Univerzitní 22, 
301 00 Plzeň, 
Fakulta ekonomická - Děkanát,
místnost UK 410</t>
  </si>
  <si>
    <t>NTIS - Ing. Miroslav Flídr, Ph.D.,
Tel.: 37763 2559</t>
  </si>
  <si>
    <t>Technická 8, 
301 00 Plzeň,
Fakulta aplikovaných věd - NTIS,
místnost UN 508</t>
  </si>
  <si>
    <t>FDU - Olga Štětinová,
Tel.: 37763 6801</t>
  </si>
  <si>
    <t>Univerzitní 28, 
301 00 Plzeň,
Fakulta designu a umění Ladislava Sutnara - Děkanát,
místnost LS 334</t>
  </si>
  <si>
    <t>UJP - Jitka Bušková,
Tel.: 735 715 825</t>
  </si>
  <si>
    <t>Univerzitní 22, 
301 00 Plzeň, 
Ústav jazykové přípravy,
3. patro - místnost UU 304</t>
  </si>
  <si>
    <t>PS NL - Vladislava Ottová,
Tel.: 37763 1332</t>
  </si>
  <si>
    <t>Univerzitní 22, 
301 00 Plzeň,
budova Fakulty strojní - Centrální sklad,
suterén - místnost UU 012</t>
  </si>
  <si>
    <r>
      <t>Desky odkládací A4, 3 klopy, prešpán -</t>
    </r>
    <r>
      <rPr>
        <b/>
        <sz val="11"/>
        <rFont val="Calibri"/>
        <family val="2"/>
        <charset val="238"/>
      </rPr>
      <t xml:space="preserve"> žluté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</si>
  <si>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</si>
  <si>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</si>
  <si>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</si>
  <si>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r>
      <t xml:space="preserve">Náhradní tekutá náplň do tabulového popisovače – </t>
    </r>
    <r>
      <rPr>
        <b/>
        <sz val="11"/>
        <rFont val="Calibri"/>
        <family val="2"/>
        <charset val="238"/>
      </rPr>
      <t>černá</t>
    </r>
  </si>
  <si>
    <r>
      <t>Náhradní tekutá náplň do tabulového popisovače –</t>
    </r>
    <r>
      <rPr>
        <b/>
        <sz val="11"/>
        <rFont val="Calibri"/>
        <family val="2"/>
        <charset val="238"/>
      </rPr>
      <t xml:space="preserve"> modrá</t>
    </r>
  </si>
  <si>
    <r>
      <t xml:space="preserve">Náhradní tekutá náplň do tabulového popisovače – </t>
    </r>
    <r>
      <rPr>
        <b/>
        <sz val="11"/>
        <rFont val="Calibri"/>
        <family val="2"/>
        <charset val="238"/>
      </rPr>
      <t>červená</t>
    </r>
  </si>
  <si>
    <r>
      <t>Náhradní tekutá náplň do tabulového popisovače –</t>
    </r>
    <r>
      <rPr>
        <b/>
        <sz val="11"/>
        <rFont val="Calibri"/>
        <family val="2"/>
        <charset val="238"/>
      </rPr>
      <t xml:space="preserve"> zelená</t>
    </r>
  </si>
  <si>
    <r>
      <t xml:space="preserve">Náhradní tekutá náplň do tabulového popisovače – </t>
    </r>
    <r>
      <rPr>
        <b/>
        <sz val="11"/>
        <rFont val="Calibri"/>
        <family val="2"/>
        <charset val="238"/>
      </rPr>
      <t>oranžová</t>
    </r>
  </si>
  <si>
    <t>Náhradní tekutá náplň do tabulového popisovače Pilot V-Board master (barva černá).</t>
  </si>
  <si>
    <t>Náhradní tekutá náplň do tabulového popisovače Pilot V-Board master (barva modrá).</t>
  </si>
  <si>
    <t>Náhradní tekutá náplň do tabulového popisovače Pilot V-Board master (barva červená).</t>
  </si>
  <si>
    <t>Náhradní tekutá náplň do tabulového popisovače Pilot V-Board master (barva zelená).</t>
  </si>
  <si>
    <t>Náhradní tekutá náplň do tabulového popisovače Pilot V-Board master (barva oranžová).</t>
  </si>
  <si>
    <t>Držák na 5 fixů, upevnění na magnetickou tabuli.</t>
  </si>
  <si>
    <r>
      <t>Čtyřkroužkový pořadač</t>
    </r>
    <r>
      <rPr>
        <b/>
        <sz val="11"/>
        <rFont val="Calibri"/>
        <family val="2"/>
        <charset val="238"/>
      </rPr>
      <t xml:space="preserve"> černý,</t>
    </r>
    <r>
      <rPr>
        <sz val="11"/>
        <rFont val="Calibri"/>
        <family val="2"/>
        <charset val="238"/>
      </rPr>
      <t xml:space="preserve"> 45mm</t>
    </r>
  </si>
  <si>
    <t>Pořadač, kroužkový mechanismus, šířka hřbetu 45 mm, karton potažený PP fólií, omyvatelný povrch, černá barva.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</si>
  <si>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</si>
  <si>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</si>
  <si>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</si>
  <si>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r>
      <t>Euroobal A4 -</t>
    </r>
    <r>
      <rPr>
        <b/>
        <sz val="11"/>
        <rFont val="Calibri"/>
        <family val="2"/>
        <charset val="238"/>
      </rPr>
      <t xml:space="preserve"> klopa </t>
    </r>
  </si>
  <si>
    <r>
      <t>Euroobal A4 -</t>
    </r>
    <r>
      <rPr>
        <b/>
        <sz val="11"/>
        <rFont val="Calibri"/>
        <family val="2"/>
        <charset val="238"/>
      </rPr>
      <t xml:space="preserve"> rozšířený</t>
    </r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</si>
  <si>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</si>
  <si>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</si>
  <si>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r>
      <t xml:space="preserve">Desky přední pro kroužkovou vazbu - </t>
    </r>
    <r>
      <rPr>
        <b/>
        <sz val="11"/>
        <rFont val="Calibri"/>
        <family val="2"/>
        <charset val="238"/>
      </rPr>
      <t xml:space="preserve">čiré </t>
    </r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</si>
  <si>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</si>
  <si>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>Hřbety 14  -</t>
    </r>
    <r>
      <rPr>
        <b/>
        <sz val="11"/>
        <rFont val="Calibri"/>
        <family val="2"/>
        <charset val="238"/>
      </rPr>
      <t xml:space="preserve"> černé</t>
    </r>
  </si>
  <si>
    <r>
      <t xml:space="preserve">Hřbety 25 - </t>
    </r>
    <r>
      <rPr>
        <b/>
        <sz val="11"/>
        <rFont val="Calibri"/>
        <family val="2"/>
        <charset val="238"/>
      </rPr>
      <t>černé</t>
    </r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</si>
  <si>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</si>
  <si>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t>Vhodný pro tisk, speciálně hlazený bílý karton, 1 bal/250 listů.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</si>
  <si>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</si>
  <si>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Kotoučová řezačka A3 na max.10 listů papíru 70 g/m2.</t>
  </si>
  <si>
    <t>Samolepicí etikety kulaté, průměr 60 mm, 12 etiket, A4, 100 listů.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</si>
  <si>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</si>
  <si>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Příloha č. 2 Kupní smlouvy - technická specifikace
Kancelářské potřeby (II.) 053 - 2023</t>
  </si>
  <si>
    <r>
      <rPr>
        <sz val="11"/>
        <rFont val="Calibri"/>
        <family val="2"/>
        <charset val="238"/>
      </rPr>
      <t>S doručenkou do vlastních rukou, samopropisovací. Viz</t>
    </r>
    <r>
      <rPr>
        <sz val="11"/>
        <color rgb="FFFF0000"/>
        <rFont val="Calibri"/>
        <family val="2"/>
        <charset val="238"/>
      </rPr>
      <t xml:space="preserve"> 
Příloha č. 3 Kupní smlouvy - obálky C5 zelený pruh_KP (II.)-053-2023.pdf</t>
    </r>
  </si>
  <si>
    <r>
      <t xml:space="preserve">S doručenkou do vlastních rukou, samopropisovací, pro tisk v kopírkách, laserových a inkoustových tiskárnách. Obálky musí být udělány tak, aby se daly vkládat do tiskárny. </t>
    </r>
    <r>
      <rPr>
        <sz val="11"/>
        <rFont val="Calibri"/>
        <family val="2"/>
        <charset val="238"/>
      </rPr>
      <t xml:space="preserve">Viz </t>
    </r>
    <r>
      <rPr>
        <sz val="11"/>
        <color rgb="FFFF0000"/>
        <rFont val="Calibri"/>
        <family val="2"/>
        <charset val="238"/>
      </rPr>
      <t>Příloha č. 3 Kupní smlouvy - obálky C5 zelený pruh_KP (II.)-053-2023.pdf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</si>
</sst>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center" vertical="center" wrapText="1"/>
    </xf>
    <xf numFmtId="0" fontId="26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5"/>
  <sheetViews>
    <sheetView tabSelected="1" zoomScale="80" zoomScaleNormal="80" workbookViewId="0">
      <selection activeCell="I10" sqref="I9:I1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7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150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116</v>
      </c>
      <c r="D7" s="35">
        <v>100</v>
      </c>
      <c r="E7" s="36" t="s">
        <v>28</v>
      </c>
      <c r="F7" s="37" t="s">
        <v>29</v>
      </c>
      <c r="G7" s="38">
        <f t="shared" ref="G7:G21" si="0">D7*H7</f>
        <v>2000</v>
      </c>
      <c r="H7" s="39">
        <v>20</v>
      </c>
      <c r="I7" s="13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105</v>
      </c>
      <c r="N7" s="44"/>
      <c r="O7" s="44"/>
      <c r="P7" s="45" t="s">
        <v>106</v>
      </c>
      <c r="Q7" s="45" t="s">
        <v>107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117</v>
      </c>
      <c r="D8" s="49">
        <v>300</v>
      </c>
      <c r="E8" s="50" t="s">
        <v>28</v>
      </c>
      <c r="F8" s="51" t="s">
        <v>29</v>
      </c>
      <c r="G8" s="52">
        <f t="shared" si="0"/>
        <v>6000</v>
      </c>
      <c r="H8" s="53">
        <v>20</v>
      </c>
      <c r="I8" s="139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118</v>
      </c>
      <c r="D9" s="49">
        <v>120</v>
      </c>
      <c r="E9" s="50" t="s">
        <v>28</v>
      </c>
      <c r="F9" s="51" t="s">
        <v>29</v>
      </c>
      <c r="G9" s="52">
        <f t="shared" si="0"/>
        <v>2400</v>
      </c>
      <c r="H9" s="53">
        <v>20</v>
      </c>
      <c r="I9" s="139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119</v>
      </c>
      <c r="D10" s="49">
        <v>160</v>
      </c>
      <c r="E10" s="50" t="s">
        <v>28</v>
      </c>
      <c r="F10" s="51" t="s">
        <v>29</v>
      </c>
      <c r="G10" s="52">
        <f t="shared" si="0"/>
        <v>3200</v>
      </c>
      <c r="H10" s="53">
        <v>20</v>
      </c>
      <c r="I10" s="139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52.5" customHeight="1" thickBot="1" x14ac:dyDescent="0.3">
      <c r="A11" s="27"/>
      <c r="B11" s="61">
        <v>5</v>
      </c>
      <c r="C11" s="62" t="s">
        <v>30</v>
      </c>
      <c r="D11" s="63">
        <v>3000</v>
      </c>
      <c r="E11" s="64" t="s">
        <v>28</v>
      </c>
      <c r="F11" s="65" t="s">
        <v>151</v>
      </c>
      <c r="G11" s="66">
        <f t="shared" si="0"/>
        <v>7500</v>
      </c>
      <c r="H11" s="67">
        <v>2.5</v>
      </c>
      <c r="I11" s="140"/>
      <c r="J11" s="68">
        <f t="shared" si="1"/>
        <v>0</v>
      </c>
      <c r="K11" s="69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70">
        <v>6</v>
      </c>
      <c r="C12" s="71" t="s">
        <v>120</v>
      </c>
      <c r="D12" s="72">
        <v>10</v>
      </c>
      <c r="E12" s="73" t="s">
        <v>28</v>
      </c>
      <c r="F12" s="74" t="s">
        <v>125</v>
      </c>
      <c r="G12" s="75">
        <f t="shared" si="0"/>
        <v>270</v>
      </c>
      <c r="H12" s="76">
        <v>27</v>
      </c>
      <c r="I12" s="141"/>
      <c r="J12" s="77">
        <f t="shared" si="1"/>
        <v>0</v>
      </c>
      <c r="K12" s="78" t="str">
        <f t="shared" si="2"/>
        <v xml:space="preserve"> </v>
      </c>
      <c r="L12" s="79" t="s">
        <v>27</v>
      </c>
      <c r="M12" s="79" t="s">
        <v>105</v>
      </c>
      <c r="N12" s="80"/>
      <c r="O12" s="80"/>
      <c r="P12" s="79" t="s">
        <v>108</v>
      </c>
      <c r="Q12" s="79" t="s">
        <v>109</v>
      </c>
      <c r="R12" s="81">
        <v>21</v>
      </c>
      <c r="S12" s="80"/>
      <c r="T12" s="82" t="s">
        <v>12</v>
      </c>
    </row>
    <row r="13" spans="1:20" ht="25.5" customHeight="1" x14ac:dyDescent="0.25">
      <c r="A13" s="27"/>
      <c r="B13" s="47">
        <v>7</v>
      </c>
      <c r="C13" s="48" t="s">
        <v>121</v>
      </c>
      <c r="D13" s="49">
        <v>10</v>
      </c>
      <c r="E13" s="50" t="s">
        <v>28</v>
      </c>
      <c r="F13" s="51" t="s">
        <v>126</v>
      </c>
      <c r="G13" s="52">
        <f t="shared" si="0"/>
        <v>270</v>
      </c>
      <c r="H13" s="53">
        <v>27</v>
      </c>
      <c r="I13" s="139"/>
      <c r="J13" s="54">
        <f t="shared" si="1"/>
        <v>0</v>
      </c>
      <c r="K13" s="55" t="str">
        <f t="shared" si="2"/>
        <v xml:space="preserve"> </v>
      </c>
      <c r="L13" s="83"/>
      <c r="M13" s="83"/>
      <c r="N13" s="58"/>
      <c r="O13" s="58"/>
      <c r="P13" s="84"/>
      <c r="Q13" s="84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122</v>
      </c>
      <c r="D14" s="49">
        <v>10</v>
      </c>
      <c r="E14" s="50" t="s">
        <v>28</v>
      </c>
      <c r="F14" s="51" t="s">
        <v>127</v>
      </c>
      <c r="G14" s="52">
        <f t="shared" si="0"/>
        <v>270</v>
      </c>
      <c r="H14" s="53">
        <v>27</v>
      </c>
      <c r="I14" s="139"/>
      <c r="J14" s="54">
        <f t="shared" si="1"/>
        <v>0</v>
      </c>
      <c r="K14" s="55" t="str">
        <f t="shared" si="2"/>
        <v xml:space="preserve"> </v>
      </c>
      <c r="L14" s="83"/>
      <c r="M14" s="83"/>
      <c r="N14" s="58"/>
      <c r="O14" s="58"/>
      <c r="P14" s="84"/>
      <c r="Q14" s="84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123</v>
      </c>
      <c r="D15" s="49">
        <v>10</v>
      </c>
      <c r="E15" s="50" t="s">
        <v>28</v>
      </c>
      <c r="F15" s="51" t="s">
        <v>128</v>
      </c>
      <c r="G15" s="52">
        <f t="shared" si="0"/>
        <v>270</v>
      </c>
      <c r="H15" s="53">
        <v>27</v>
      </c>
      <c r="I15" s="139"/>
      <c r="J15" s="54">
        <f t="shared" si="1"/>
        <v>0</v>
      </c>
      <c r="K15" s="55" t="str">
        <f t="shared" si="2"/>
        <v xml:space="preserve"> </v>
      </c>
      <c r="L15" s="83"/>
      <c r="M15" s="83"/>
      <c r="N15" s="58"/>
      <c r="O15" s="58"/>
      <c r="P15" s="84"/>
      <c r="Q15" s="84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124</v>
      </c>
      <c r="D16" s="49">
        <v>10</v>
      </c>
      <c r="E16" s="50" t="s">
        <v>28</v>
      </c>
      <c r="F16" s="51" t="s">
        <v>129</v>
      </c>
      <c r="G16" s="52">
        <f t="shared" si="0"/>
        <v>270</v>
      </c>
      <c r="H16" s="53">
        <v>27</v>
      </c>
      <c r="I16" s="139"/>
      <c r="J16" s="54">
        <f t="shared" si="1"/>
        <v>0</v>
      </c>
      <c r="K16" s="55" t="str">
        <f t="shared" si="2"/>
        <v xml:space="preserve"> </v>
      </c>
      <c r="L16" s="83"/>
      <c r="M16" s="83"/>
      <c r="N16" s="58"/>
      <c r="O16" s="58"/>
      <c r="P16" s="84"/>
      <c r="Q16" s="84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31</v>
      </c>
      <c r="D17" s="49">
        <v>5</v>
      </c>
      <c r="E17" s="50" t="s">
        <v>28</v>
      </c>
      <c r="F17" s="51" t="s">
        <v>130</v>
      </c>
      <c r="G17" s="52">
        <f t="shared" si="0"/>
        <v>825</v>
      </c>
      <c r="H17" s="53">
        <v>165</v>
      </c>
      <c r="I17" s="139"/>
      <c r="J17" s="54">
        <f t="shared" si="1"/>
        <v>0</v>
      </c>
      <c r="K17" s="55" t="str">
        <f t="shared" si="2"/>
        <v xml:space="preserve"> </v>
      </c>
      <c r="L17" s="83"/>
      <c r="M17" s="83"/>
      <c r="N17" s="58"/>
      <c r="O17" s="58"/>
      <c r="P17" s="84"/>
      <c r="Q17" s="84"/>
      <c r="R17" s="60"/>
      <c r="S17" s="58"/>
      <c r="T17" s="57"/>
    </row>
    <row r="18" spans="1:20" ht="25.5" customHeight="1" thickBot="1" x14ac:dyDescent="0.3">
      <c r="A18" s="27"/>
      <c r="B18" s="85">
        <v>12</v>
      </c>
      <c r="C18" s="86" t="s">
        <v>131</v>
      </c>
      <c r="D18" s="87">
        <v>10</v>
      </c>
      <c r="E18" s="88" t="s">
        <v>28</v>
      </c>
      <c r="F18" s="89" t="s">
        <v>132</v>
      </c>
      <c r="G18" s="90">
        <f t="shared" si="0"/>
        <v>900</v>
      </c>
      <c r="H18" s="91">
        <v>90</v>
      </c>
      <c r="I18" s="142"/>
      <c r="J18" s="92">
        <f t="shared" si="1"/>
        <v>0</v>
      </c>
      <c r="K18" s="93" t="str">
        <f t="shared" si="2"/>
        <v xml:space="preserve"> </v>
      </c>
      <c r="L18" s="94"/>
      <c r="M18" s="94"/>
      <c r="N18" s="95"/>
      <c r="O18" s="95"/>
      <c r="P18" s="96"/>
      <c r="Q18" s="96"/>
      <c r="R18" s="97"/>
      <c r="S18" s="95"/>
      <c r="T18" s="98"/>
    </row>
    <row r="19" spans="1:20" ht="25.5" customHeight="1" x14ac:dyDescent="0.25">
      <c r="A19" s="27"/>
      <c r="B19" s="99">
        <v>13</v>
      </c>
      <c r="C19" s="100" t="s">
        <v>32</v>
      </c>
      <c r="D19" s="101">
        <v>20</v>
      </c>
      <c r="E19" s="102" t="s">
        <v>28</v>
      </c>
      <c r="F19" s="103" t="s">
        <v>33</v>
      </c>
      <c r="G19" s="104">
        <f t="shared" si="0"/>
        <v>700</v>
      </c>
      <c r="H19" s="105">
        <v>35</v>
      </c>
      <c r="I19" s="143"/>
      <c r="J19" s="106">
        <f t="shared" si="1"/>
        <v>0</v>
      </c>
      <c r="K19" s="107" t="str">
        <f t="shared" si="2"/>
        <v xml:space="preserve"> </v>
      </c>
      <c r="L19" s="83" t="s">
        <v>27</v>
      </c>
      <c r="M19" s="83" t="s">
        <v>105</v>
      </c>
      <c r="N19" s="58"/>
      <c r="O19" s="58"/>
      <c r="P19" s="83" t="s">
        <v>110</v>
      </c>
      <c r="Q19" s="83" t="s">
        <v>111</v>
      </c>
      <c r="R19" s="60">
        <v>21</v>
      </c>
      <c r="S19" s="58"/>
      <c r="T19" s="57" t="s">
        <v>12</v>
      </c>
    </row>
    <row r="20" spans="1:20" ht="25.5" customHeight="1" x14ac:dyDescent="0.25">
      <c r="A20" s="27"/>
      <c r="B20" s="47">
        <v>14</v>
      </c>
      <c r="C20" s="48" t="s">
        <v>34</v>
      </c>
      <c r="D20" s="49">
        <v>300</v>
      </c>
      <c r="E20" s="50" t="s">
        <v>28</v>
      </c>
      <c r="F20" s="51" t="s">
        <v>35</v>
      </c>
      <c r="G20" s="52">
        <f t="shared" si="0"/>
        <v>1950</v>
      </c>
      <c r="H20" s="53">
        <v>6.5</v>
      </c>
      <c r="I20" s="139"/>
      <c r="J20" s="54">
        <f t="shared" si="1"/>
        <v>0</v>
      </c>
      <c r="K20" s="55" t="str">
        <f t="shared" si="2"/>
        <v xml:space="preserve"> </v>
      </c>
      <c r="L20" s="83"/>
      <c r="M20" s="57"/>
      <c r="N20" s="58"/>
      <c r="O20" s="58"/>
      <c r="P20" s="84"/>
      <c r="Q20" s="84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36</v>
      </c>
      <c r="D21" s="49">
        <v>60</v>
      </c>
      <c r="E21" s="50" t="s">
        <v>28</v>
      </c>
      <c r="F21" s="51" t="s">
        <v>37</v>
      </c>
      <c r="G21" s="52">
        <f t="shared" si="0"/>
        <v>180</v>
      </c>
      <c r="H21" s="53">
        <v>3</v>
      </c>
      <c r="I21" s="139"/>
      <c r="J21" s="54">
        <f t="shared" si="1"/>
        <v>0</v>
      </c>
      <c r="K21" s="55" t="str">
        <f t="shared" si="2"/>
        <v xml:space="preserve"> </v>
      </c>
      <c r="L21" s="83"/>
      <c r="M21" s="57"/>
      <c r="N21" s="58"/>
      <c r="O21" s="58"/>
      <c r="P21" s="84"/>
      <c r="Q21" s="84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133</v>
      </c>
      <c r="D22" s="49">
        <v>3</v>
      </c>
      <c r="E22" s="50" t="s">
        <v>28</v>
      </c>
      <c r="F22" s="51" t="s">
        <v>38</v>
      </c>
      <c r="G22" s="52">
        <f t="shared" ref="G22:G65" si="3">D22*H22</f>
        <v>45</v>
      </c>
      <c r="H22" s="53">
        <v>15</v>
      </c>
      <c r="I22" s="139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3"/>
      <c r="M22" s="57"/>
      <c r="N22" s="58"/>
      <c r="O22" s="58"/>
      <c r="P22" s="84"/>
      <c r="Q22" s="84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134</v>
      </c>
      <c r="D23" s="49">
        <v>3</v>
      </c>
      <c r="E23" s="50" t="s">
        <v>28</v>
      </c>
      <c r="F23" s="51" t="s">
        <v>39</v>
      </c>
      <c r="G23" s="52">
        <f t="shared" si="3"/>
        <v>45</v>
      </c>
      <c r="H23" s="53">
        <v>15</v>
      </c>
      <c r="I23" s="139"/>
      <c r="J23" s="54">
        <f t="shared" si="4"/>
        <v>0</v>
      </c>
      <c r="K23" s="55" t="str">
        <f t="shared" si="5"/>
        <v xml:space="preserve"> </v>
      </c>
      <c r="L23" s="83"/>
      <c r="M23" s="57"/>
      <c r="N23" s="58"/>
      <c r="O23" s="58"/>
      <c r="P23" s="84"/>
      <c r="Q23" s="84"/>
      <c r="R23" s="60"/>
      <c r="S23" s="58"/>
      <c r="T23" s="57"/>
    </row>
    <row r="24" spans="1:20" ht="39" customHeight="1" x14ac:dyDescent="0.25">
      <c r="A24" s="27"/>
      <c r="B24" s="47">
        <v>18</v>
      </c>
      <c r="C24" s="48" t="s">
        <v>40</v>
      </c>
      <c r="D24" s="49">
        <v>3</v>
      </c>
      <c r="E24" s="50" t="s">
        <v>41</v>
      </c>
      <c r="F24" s="51" t="s">
        <v>42</v>
      </c>
      <c r="G24" s="52">
        <f t="shared" si="3"/>
        <v>1260</v>
      </c>
      <c r="H24" s="53">
        <v>420</v>
      </c>
      <c r="I24" s="139"/>
      <c r="J24" s="54">
        <f t="shared" si="4"/>
        <v>0</v>
      </c>
      <c r="K24" s="55" t="str">
        <f t="shared" si="5"/>
        <v xml:space="preserve"> </v>
      </c>
      <c r="L24" s="83"/>
      <c r="M24" s="57"/>
      <c r="N24" s="58"/>
      <c r="O24" s="58"/>
      <c r="P24" s="84"/>
      <c r="Q24" s="84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43</v>
      </c>
      <c r="D25" s="49">
        <v>3</v>
      </c>
      <c r="E25" s="50" t="s">
        <v>28</v>
      </c>
      <c r="F25" s="51" t="s">
        <v>44</v>
      </c>
      <c r="G25" s="52">
        <f t="shared" si="3"/>
        <v>45</v>
      </c>
      <c r="H25" s="53">
        <v>15</v>
      </c>
      <c r="I25" s="139"/>
      <c r="J25" s="54">
        <f t="shared" si="4"/>
        <v>0</v>
      </c>
      <c r="K25" s="55" t="str">
        <f t="shared" si="5"/>
        <v xml:space="preserve"> </v>
      </c>
      <c r="L25" s="83"/>
      <c r="M25" s="57"/>
      <c r="N25" s="58"/>
      <c r="O25" s="58"/>
      <c r="P25" s="84"/>
      <c r="Q25" s="84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45</v>
      </c>
      <c r="D26" s="49">
        <v>3</v>
      </c>
      <c r="E26" s="50" t="s">
        <v>28</v>
      </c>
      <c r="F26" s="51" t="s">
        <v>46</v>
      </c>
      <c r="G26" s="52">
        <f t="shared" si="3"/>
        <v>60</v>
      </c>
      <c r="H26" s="53">
        <v>20</v>
      </c>
      <c r="I26" s="139"/>
      <c r="J26" s="54">
        <f t="shared" si="4"/>
        <v>0</v>
      </c>
      <c r="K26" s="55" t="str">
        <f t="shared" si="5"/>
        <v xml:space="preserve"> </v>
      </c>
      <c r="L26" s="83"/>
      <c r="M26" s="57"/>
      <c r="N26" s="58"/>
      <c r="O26" s="58"/>
      <c r="P26" s="84"/>
      <c r="Q26" s="84"/>
      <c r="R26" s="60"/>
      <c r="S26" s="58"/>
      <c r="T26" s="57"/>
    </row>
    <row r="27" spans="1:20" ht="45.75" customHeight="1" x14ac:dyDescent="0.25">
      <c r="A27" s="27"/>
      <c r="B27" s="47">
        <v>21</v>
      </c>
      <c r="C27" s="48" t="s">
        <v>30</v>
      </c>
      <c r="D27" s="49">
        <v>1000</v>
      </c>
      <c r="E27" s="50" t="s">
        <v>28</v>
      </c>
      <c r="F27" s="51" t="s">
        <v>152</v>
      </c>
      <c r="G27" s="52">
        <f t="shared" si="3"/>
        <v>3000</v>
      </c>
      <c r="H27" s="53">
        <v>3</v>
      </c>
      <c r="I27" s="139"/>
      <c r="J27" s="54">
        <f t="shared" ref="J27:J65" si="6">D27*I27</f>
        <v>0</v>
      </c>
      <c r="K27" s="55" t="str">
        <f t="shared" ref="K27:K65" si="7">IF(ISNUMBER(I27), IF(I27&gt;H27,"NEVYHOVUJE","VYHOVUJE")," ")</f>
        <v xml:space="preserve"> </v>
      </c>
      <c r="L27" s="83"/>
      <c r="M27" s="57"/>
      <c r="N27" s="58"/>
      <c r="O27" s="58"/>
      <c r="P27" s="84"/>
      <c r="Q27" s="84"/>
      <c r="R27" s="60"/>
      <c r="S27" s="58"/>
      <c r="T27" s="57"/>
    </row>
    <row r="28" spans="1:20" ht="44.25" customHeight="1" thickBot="1" x14ac:dyDescent="0.3">
      <c r="A28" s="27"/>
      <c r="B28" s="61">
        <v>22</v>
      </c>
      <c r="C28" s="62" t="s">
        <v>47</v>
      </c>
      <c r="D28" s="63">
        <v>1</v>
      </c>
      <c r="E28" s="108" t="s">
        <v>28</v>
      </c>
      <c r="F28" s="109" t="s">
        <v>48</v>
      </c>
      <c r="G28" s="66">
        <f t="shared" si="3"/>
        <v>60</v>
      </c>
      <c r="H28" s="67">
        <v>60</v>
      </c>
      <c r="I28" s="140"/>
      <c r="J28" s="68">
        <f t="shared" si="6"/>
        <v>0</v>
      </c>
      <c r="K28" s="69" t="str">
        <f t="shared" si="7"/>
        <v xml:space="preserve"> </v>
      </c>
      <c r="L28" s="83"/>
      <c r="M28" s="57"/>
      <c r="N28" s="58"/>
      <c r="O28" s="58"/>
      <c r="P28" s="84"/>
      <c r="Q28" s="84"/>
      <c r="R28" s="60"/>
      <c r="S28" s="58"/>
      <c r="T28" s="57"/>
    </row>
    <row r="29" spans="1:20" ht="25.5" customHeight="1" x14ac:dyDescent="0.25">
      <c r="A29" s="27"/>
      <c r="B29" s="70">
        <v>23</v>
      </c>
      <c r="C29" s="71" t="s">
        <v>135</v>
      </c>
      <c r="D29" s="72">
        <v>30</v>
      </c>
      <c r="E29" s="73" t="s">
        <v>41</v>
      </c>
      <c r="F29" s="74" t="s">
        <v>49</v>
      </c>
      <c r="G29" s="75">
        <f t="shared" si="3"/>
        <v>2850</v>
      </c>
      <c r="H29" s="76">
        <v>95</v>
      </c>
      <c r="I29" s="141"/>
      <c r="J29" s="77">
        <f t="shared" si="6"/>
        <v>0</v>
      </c>
      <c r="K29" s="78" t="str">
        <f t="shared" si="7"/>
        <v xml:space="preserve"> </v>
      </c>
      <c r="L29" s="79" t="s">
        <v>27</v>
      </c>
      <c r="M29" s="79" t="s">
        <v>105</v>
      </c>
      <c r="N29" s="80"/>
      <c r="O29" s="80"/>
      <c r="P29" s="79" t="s">
        <v>112</v>
      </c>
      <c r="Q29" s="79" t="s">
        <v>113</v>
      </c>
      <c r="R29" s="81">
        <v>21</v>
      </c>
      <c r="S29" s="80"/>
      <c r="T29" s="82" t="s">
        <v>12</v>
      </c>
    </row>
    <row r="30" spans="1:20" ht="25.5" customHeight="1" x14ac:dyDescent="0.25">
      <c r="A30" s="27"/>
      <c r="B30" s="47">
        <v>24</v>
      </c>
      <c r="C30" s="48" t="s">
        <v>136</v>
      </c>
      <c r="D30" s="49">
        <v>20</v>
      </c>
      <c r="E30" s="50" t="s">
        <v>41</v>
      </c>
      <c r="F30" s="51" t="s">
        <v>50</v>
      </c>
      <c r="G30" s="52">
        <f t="shared" si="3"/>
        <v>1000</v>
      </c>
      <c r="H30" s="53">
        <v>50</v>
      </c>
      <c r="I30" s="139"/>
      <c r="J30" s="54">
        <f t="shared" si="6"/>
        <v>0</v>
      </c>
      <c r="K30" s="55" t="str">
        <f t="shared" si="7"/>
        <v xml:space="preserve"> </v>
      </c>
      <c r="L30" s="83"/>
      <c r="M30" s="57"/>
      <c r="N30" s="58"/>
      <c r="O30" s="58"/>
      <c r="P30" s="84"/>
      <c r="Q30" s="84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137</v>
      </c>
      <c r="D31" s="49">
        <v>20</v>
      </c>
      <c r="E31" s="50" t="s">
        <v>41</v>
      </c>
      <c r="F31" s="51" t="s">
        <v>51</v>
      </c>
      <c r="G31" s="52">
        <f t="shared" si="3"/>
        <v>1600</v>
      </c>
      <c r="H31" s="53">
        <v>80</v>
      </c>
      <c r="I31" s="139"/>
      <c r="J31" s="54">
        <f t="shared" si="6"/>
        <v>0</v>
      </c>
      <c r="K31" s="55" t="str">
        <f t="shared" si="7"/>
        <v xml:space="preserve"> </v>
      </c>
      <c r="L31" s="83"/>
      <c r="M31" s="57"/>
      <c r="N31" s="58"/>
      <c r="O31" s="58"/>
      <c r="P31" s="84"/>
      <c r="Q31" s="84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138</v>
      </c>
      <c r="D32" s="49">
        <v>10</v>
      </c>
      <c r="E32" s="50" t="s">
        <v>41</v>
      </c>
      <c r="F32" s="51" t="s">
        <v>52</v>
      </c>
      <c r="G32" s="52">
        <f t="shared" si="3"/>
        <v>400</v>
      </c>
      <c r="H32" s="53">
        <v>40</v>
      </c>
      <c r="I32" s="139"/>
      <c r="J32" s="54">
        <f t="shared" si="6"/>
        <v>0</v>
      </c>
      <c r="K32" s="55" t="str">
        <f t="shared" si="7"/>
        <v xml:space="preserve"> </v>
      </c>
      <c r="L32" s="83"/>
      <c r="M32" s="57"/>
      <c r="N32" s="58"/>
      <c r="O32" s="58"/>
      <c r="P32" s="84"/>
      <c r="Q32" s="84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140</v>
      </c>
      <c r="D33" s="49">
        <v>1</v>
      </c>
      <c r="E33" s="50" t="s">
        <v>41</v>
      </c>
      <c r="F33" s="51" t="s">
        <v>53</v>
      </c>
      <c r="G33" s="52">
        <f t="shared" si="3"/>
        <v>250</v>
      </c>
      <c r="H33" s="53">
        <v>250</v>
      </c>
      <c r="I33" s="139"/>
      <c r="J33" s="54">
        <f t="shared" si="6"/>
        <v>0</v>
      </c>
      <c r="K33" s="55" t="str">
        <f t="shared" si="7"/>
        <v xml:space="preserve"> </v>
      </c>
      <c r="L33" s="83"/>
      <c r="M33" s="57"/>
      <c r="N33" s="58"/>
      <c r="O33" s="58"/>
      <c r="P33" s="84"/>
      <c r="Q33" s="84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139</v>
      </c>
      <c r="D34" s="49">
        <v>1</v>
      </c>
      <c r="E34" s="50" t="s">
        <v>41</v>
      </c>
      <c r="F34" s="51" t="s">
        <v>54</v>
      </c>
      <c r="G34" s="52">
        <f t="shared" si="3"/>
        <v>300</v>
      </c>
      <c r="H34" s="53">
        <v>300</v>
      </c>
      <c r="I34" s="139"/>
      <c r="J34" s="54">
        <f t="shared" si="6"/>
        <v>0</v>
      </c>
      <c r="K34" s="55" t="str">
        <f t="shared" si="7"/>
        <v xml:space="preserve"> </v>
      </c>
      <c r="L34" s="83"/>
      <c r="M34" s="57"/>
      <c r="N34" s="58"/>
      <c r="O34" s="58"/>
      <c r="P34" s="84"/>
      <c r="Q34" s="84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141</v>
      </c>
      <c r="D35" s="49">
        <v>1</v>
      </c>
      <c r="E35" s="50" t="s">
        <v>41</v>
      </c>
      <c r="F35" s="51" t="s">
        <v>55</v>
      </c>
      <c r="G35" s="52">
        <f t="shared" si="3"/>
        <v>150</v>
      </c>
      <c r="H35" s="53">
        <v>150</v>
      </c>
      <c r="I35" s="139"/>
      <c r="J35" s="54">
        <f t="shared" si="6"/>
        <v>0</v>
      </c>
      <c r="K35" s="55" t="str">
        <f t="shared" si="7"/>
        <v xml:space="preserve"> </v>
      </c>
      <c r="L35" s="83"/>
      <c r="M35" s="57"/>
      <c r="N35" s="58"/>
      <c r="O35" s="58"/>
      <c r="P35" s="84"/>
      <c r="Q35" s="84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142</v>
      </c>
      <c r="D36" s="49">
        <v>1</v>
      </c>
      <c r="E36" s="50" t="s">
        <v>41</v>
      </c>
      <c r="F36" s="51" t="s">
        <v>55</v>
      </c>
      <c r="G36" s="52">
        <f t="shared" si="3"/>
        <v>200</v>
      </c>
      <c r="H36" s="53">
        <v>200</v>
      </c>
      <c r="I36" s="139"/>
      <c r="J36" s="54">
        <f t="shared" si="6"/>
        <v>0</v>
      </c>
      <c r="K36" s="55" t="str">
        <f t="shared" si="7"/>
        <v xml:space="preserve"> </v>
      </c>
      <c r="L36" s="83"/>
      <c r="M36" s="57"/>
      <c r="N36" s="58"/>
      <c r="O36" s="58"/>
      <c r="P36" s="84"/>
      <c r="Q36" s="84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143</v>
      </c>
      <c r="D37" s="49">
        <v>1</v>
      </c>
      <c r="E37" s="50" t="s">
        <v>41</v>
      </c>
      <c r="F37" s="51" t="s">
        <v>56</v>
      </c>
      <c r="G37" s="52">
        <f t="shared" si="3"/>
        <v>290</v>
      </c>
      <c r="H37" s="53">
        <v>290</v>
      </c>
      <c r="I37" s="139"/>
      <c r="J37" s="54">
        <f t="shared" si="6"/>
        <v>0</v>
      </c>
      <c r="K37" s="55" t="str">
        <f t="shared" si="7"/>
        <v xml:space="preserve"> </v>
      </c>
      <c r="L37" s="83"/>
      <c r="M37" s="57"/>
      <c r="N37" s="58"/>
      <c r="O37" s="58"/>
      <c r="P37" s="84"/>
      <c r="Q37" s="84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144</v>
      </c>
      <c r="D38" s="49">
        <v>15</v>
      </c>
      <c r="E38" s="50" t="s">
        <v>28</v>
      </c>
      <c r="F38" s="51" t="s">
        <v>57</v>
      </c>
      <c r="G38" s="52">
        <f t="shared" si="3"/>
        <v>2025</v>
      </c>
      <c r="H38" s="53">
        <v>135</v>
      </c>
      <c r="I38" s="139"/>
      <c r="J38" s="54">
        <f t="shared" si="6"/>
        <v>0</v>
      </c>
      <c r="K38" s="55" t="str">
        <f t="shared" si="7"/>
        <v xml:space="preserve"> </v>
      </c>
      <c r="L38" s="83"/>
      <c r="M38" s="57"/>
      <c r="N38" s="58"/>
      <c r="O38" s="58"/>
      <c r="P38" s="84"/>
      <c r="Q38" s="84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58</v>
      </c>
      <c r="D39" s="49">
        <v>5</v>
      </c>
      <c r="E39" s="50" t="s">
        <v>41</v>
      </c>
      <c r="F39" s="51" t="s">
        <v>145</v>
      </c>
      <c r="G39" s="52">
        <f t="shared" si="3"/>
        <v>1450</v>
      </c>
      <c r="H39" s="53">
        <v>290</v>
      </c>
      <c r="I39" s="139"/>
      <c r="J39" s="54">
        <f t="shared" si="6"/>
        <v>0</v>
      </c>
      <c r="K39" s="55" t="str">
        <f t="shared" si="7"/>
        <v xml:space="preserve"> </v>
      </c>
      <c r="L39" s="83"/>
      <c r="M39" s="57"/>
      <c r="N39" s="58"/>
      <c r="O39" s="58"/>
      <c r="P39" s="84"/>
      <c r="Q39" s="84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59</v>
      </c>
      <c r="D40" s="49">
        <v>5</v>
      </c>
      <c r="E40" s="50" t="s">
        <v>60</v>
      </c>
      <c r="F40" s="51" t="s">
        <v>61</v>
      </c>
      <c r="G40" s="52">
        <f t="shared" si="3"/>
        <v>240</v>
      </c>
      <c r="H40" s="53">
        <v>48</v>
      </c>
      <c r="I40" s="139"/>
      <c r="J40" s="54">
        <f t="shared" si="6"/>
        <v>0</v>
      </c>
      <c r="K40" s="55" t="str">
        <f t="shared" si="7"/>
        <v xml:space="preserve"> </v>
      </c>
      <c r="L40" s="83"/>
      <c r="M40" s="57"/>
      <c r="N40" s="58"/>
      <c r="O40" s="58"/>
      <c r="P40" s="84"/>
      <c r="Q40" s="84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62</v>
      </c>
      <c r="D41" s="49">
        <v>10</v>
      </c>
      <c r="E41" s="50" t="s">
        <v>41</v>
      </c>
      <c r="F41" s="51" t="s">
        <v>63</v>
      </c>
      <c r="G41" s="52">
        <f t="shared" si="3"/>
        <v>320</v>
      </c>
      <c r="H41" s="53">
        <v>32</v>
      </c>
      <c r="I41" s="139"/>
      <c r="J41" s="54">
        <f t="shared" si="6"/>
        <v>0</v>
      </c>
      <c r="K41" s="55" t="str">
        <f t="shared" si="7"/>
        <v xml:space="preserve"> </v>
      </c>
      <c r="L41" s="83"/>
      <c r="M41" s="57"/>
      <c r="N41" s="58"/>
      <c r="O41" s="58"/>
      <c r="P41" s="84"/>
      <c r="Q41" s="84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64</v>
      </c>
      <c r="D42" s="49">
        <v>10</v>
      </c>
      <c r="E42" s="50" t="s">
        <v>41</v>
      </c>
      <c r="F42" s="51" t="s">
        <v>63</v>
      </c>
      <c r="G42" s="52">
        <f t="shared" si="3"/>
        <v>530</v>
      </c>
      <c r="H42" s="53">
        <v>53</v>
      </c>
      <c r="I42" s="139"/>
      <c r="J42" s="54">
        <f t="shared" si="6"/>
        <v>0</v>
      </c>
      <c r="K42" s="55" t="str">
        <f t="shared" si="7"/>
        <v xml:space="preserve"> </v>
      </c>
      <c r="L42" s="83"/>
      <c r="M42" s="57"/>
      <c r="N42" s="58"/>
      <c r="O42" s="58"/>
      <c r="P42" s="84"/>
      <c r="Q42" s="84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65</v>
      </c>
      <c r="D43" s="49">
        <v>500</v>
      </c>
      <c r="E43" s="50" t="s">
        <v>28</v>
      </c>
      <c r="F43" s="51" t="s">
        <v>66</v>
      </c>
      <c r="G43" s="52">
        <f t="shared" si="3"/>
        <v>1150</v>
      </c>
      <c r="H43" s="53">
        <v>2.2999999999999998</v>
      </c>
      <c r="I43" s="139"/>
      <c r="J43" s="54">
        <f t="shared" si="6"/>
        <v>0</v>
      </c>
      <c r="K43" s="55" t="str">
        <f t="shared" si="7"/>
        <v xml:space="preserve"> </v>
      </c>
      <c r="L43" s="83"/>
      <c r="M43" s="57"/>
      <c r="N43" s="58"/>
      <c r="O43" s="58"/>
      <c r="P43" s="84"/>
      <c r="Q43" s="84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67</v>
      </c>
      <c r="D44" s="49">
        <v>20</v>
      </c>
      <c r="E44" s="50" t="s">
        <v>28</v>
      </c>
      <c r="F44" s="51" t="s">
        <v>68</v>
      </c>
      <c r="G44" s="52">
        <f t="shared" si="3"/>
        <v>300</v>
      </c>
      <c r="H44" s="53">
        <v>15</v>
      </c>
      <c r="I44" s="139"/>
      <c r="J44" s="54">
        <f t="shared" si="6"/>
        <v>0</v>
      </c>
      <c r="K44" s="55" t="str">
        <f t="shared" si="7"/>
        <v xml:space="preserve"> </v>
      </c>
      <c r="L44" s="83"/>
      <c r="M44" s="57"/>
      <c r="N44" s="58"/>
      <c r="O44" s="58"/>
      <c r="P44" s="84"/>
      <c r="Q44" s="84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69</v>
      </c>
      <c r="D45" s="49">
        <v>5</v>
      </c>
      <c r="E45" s="50" t="s">
        <v>70</v>
      </c>
      <c r="F45" s="51" t="s">
        <v>71</v>
      </c>
      <c r="G45" s="52">
        <f t="shared" si="3"/>
        <v>165</v>
      </c>
      <c r="H45" s="53">
        <v>33</v>
      </c>
      <c r="I45" s="139"/>
      <c r="J45" s="54">
        <f t="shared" si="6"/>
        <v>0</v>
      </c>
      <c r="K45" s="55" t="str">
        <f t="shared" si="7"/>
        <v xml:space="preserve"> </v>
      </c>
      <c r="L45" s="83"/>
      <c r="M45" s="57"/>
      <c r="N45" s="58"/>
      <c r="O45" s="58"/>
      <c r="P45" s="84"/>
      <c r="Q45" s="84"/>
      <c r="R45" s="60"/>
      <c r="S45" s="58"/>
      <c r="T45" s="57"/>
    </row>
    <row r="46" spans="1:20" ht="39.75" customHeight="1" x14ac:dyDescent="0.25">
      <c r="A46" s="27"/>
      <c r="B46" s="47">
        <v>40</v>
      </c>
      <c r="C46" s="48" t="s">
        <v>72</v>
      </c>
      <c r="D46" s="49">
        <v>5</v>
      </c>
      <c r="E46" s="50" t="s">
        <v>70</v>
      </c>
      <c r="F46" s="51" t="s">
        <v>73</v>
      </c>
      <c r="G46" s="52">
        <f t="shared" si="3"/>
        <v>300</v>
      </c>
      <c r="H46" s="53">
        <v>60</v>
      </c>
      <c r="I46" s="139"/>
      <c r="J46" s="54">
        <f t="shared" si="6"/>
        <v>0</v>
      </c>
      <c r="K46" s="55" t="str">
        <f t="shared" si="7"/>
        <v xml:space="preserve"> </v>
      </c>
      <c r="L46" s="83"/>
      <c r="M46" s="57"/>
      <c r="N46" s="58"/>
      <c r="O46" s="58"/>
      <c r="P46" s="84"/>
      <c r="Q46" s="84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146</v>
      </c>
      <c r="D47" s="49">
        <v>100</v>
      </c>
      <c r="E47" s="50" t="s">
        <v>28</v>
      </c>
      <c r="F47" s="51" t="s">
        <v>74</v>
      </c>
      <c r="G47" s="52">
        <f t="shared" si="3"/>
        <v>1700</v>
      </c>
      <c r="H47" s="53">
        <v>17</v>
      </c>
      <c r="I47" s="139"/>
      <c r="J47" s="54">
        <f t="shared" si="6"/>
        <v>0</v>
      </c>
      <c r="K47" s="55" t="str">
        <f t="shared" si="7"/>
        <v xml:space="preserve"> </v>
      </c>
      <c r="L47" s="83"/>
      <c r="M47" s="57"/>
      <c r="N47" s="58"/>
      <c r="O47" s="58"/>
      <c r="P47" s="84"/>
      <c r="Q47" s="84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75</v>
      </c>
      <c r="D48" s="49">
        <v>30</v>
      </c>
      <c r="E48" s="50" t="s">
        <v>70</v>
      </c>
      <c r="F48" s="51" t="s">
        <v>76</v>
      </c>
      <c r="G48" s="52">
        <f t="shared" si="3"/>
        <v>2100</v>
      </c>
      <c r="H48" s="53">
        <v>70</v>
      </c>
      <c r="I48" s="139"/>
      <c r="J48" s="54">
        <f t="shared" si="6"/>
        <v>0</v>
      </c>
      <c r="K48" s="55" t="str">
        <f t="shared" si="7"/>
        <v xml:space="preserve"> </v>
      </c>
      <c r="L48" s="83"/>
      <c r="M48" s="57"/>
      <c r="N48" s="58"/>
      <c r="O48" s="58"/>
      <c r="P48" s="84"/>
      <c r="Q48" s="84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77</v>
      </c>
      <c r="D49" s="49">
        <v>10</v>
      </c>
      <c r="E49" s="50" t="s">
        <v>70</v>
      </c>
      <c r="F49" s="51" t="s">
        <v>78</v>
      </c>
      <c r="G49" s="52">
        <f t="shared" si="3"/>
        <v>540</v>
      </c>
      <c r="H49" s="53">
        <v>54</v>
      </c>
      <c r="I49" s="139"/>
      <c r="J49" s="54">
        <f t="shared" si="6"/>
        <v>0</v>
      </c>
      <c r="K49" s="55" t="str">
        <f t="shared" si="7"/>
        <v xml:space="preserve"> </v>
      </c>
      <c r="L49" s="83"/>
      <c r="M49" s="57"/>
      <c r="N49" s="58"/>
      <c r="O49" s="58"/>
      <c r="P49" s="84"/>
      <c r="Q49" s="84"/>
      <c r="R49" s="60"/>
      <c r="S49" s="58"/>
      <c r="T49" s="57"/>
    </row>
    <row r="50" spans="1:20" ht="36.75" customHeight="1" x14ac:dyDescent="0.25">
      <c r="A50" s="27"/>
      <c r="B50" s="47">
        <v>44</v>
      </c>
      <c r="C50" s="48" t="s">
        <v>40</v>
      </c>
      <c r="D50" s="49">
        <v>3</v>
      </c>
      <c r="E50" s="50" t="s">
        <v>41</v>
      </c>
      <c r="F50" s="51" t="s">
        <v>42</v>
      </c>
      <c r="G50" s="52">
        <f t="shared" si="3"/>
        <v>1260</v>
      </c>
      <c r="H50" s="53">
        <v>420</v>
      </c>
      <c r="I50" s="139"/>
      <c r="J50" s="54">
        <f t="shared" si="6"/>
        <v>0</v>
      </c>
      <c r="K50" s="55" t="str">
        <f t="shared" si="7"/>
        <v xml:space="preserve"> </v>
      </c>
      <c r="L50" s="83"/>
      <c r="M50" s="57"/>
      <c r="N50" s="58"/>
      <c r="O50" s="58"/>
      <c r="P50" s="84"/>
      <c r="Q50" s="84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79</v>
      </c>
      <c r="D51" s="49">
        <v>2</v>
      </c>
      <c r="E51" s="50" t="s">
        <v>41</v>
      </c>
      <c r="F51" s="51" t="s">
        <v>80</v>
      </c>
      <c r="G51" s="52">
        <f t="shared" si="3"/>
        <v>70</v>
      </c>
      <c r="H51" s="53">
        <v>35</v>
      </c>
      <c r="I51" s="139"/>
      <c r="J51" s="54">
        <f t="shared" si="6"/>
        <v>0</v>
      </c>
      <c r="K51" s="55" t="str">
        <f t="shared" si="7"/>
        <v xml:space="preserve"> </v>
      </c>
      <c r="L51" s="83"/>
      <c r="M51" s="57"/>
      <c r="N51" s="58"/>
      <c r="O51" s="58"/>
      <c r="P51" s="84"/>
      <c r="Q51" s="84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81</v>
      </c>
      <c r="D52" s="49">
        <v>2</v>
      </c>
      <c r="E52" s="50" t="s">
        <v>41</v>
      </c>
      <c r="F52" s="51" t="s">
        <v>82</v>
      </c>
      <c r="G52" s="52">
        <f t="shared" si="3"/>
        <v>100</v>
      </c>
      <c r="H52" s="53">
        <v>50</v>
      </c>
      <c r="I52" s="139"/>
      <c r="J52" s="54">
        <f t="shared" si="6"/>
        <v>0</v>
      </c>
      <c r="K52" s="55" t="str">
        <f t="shared" si="7"/>
        <v xml:space="preserve"> </v>
      </c>
      <c r="L52" s="83"/>
      <c r="M52" s="57"/>
      <c r="N52" s="58"/>
      <c r="O52" s="58"/>
      <c r="P52" s="84"/>
      <c r="Q52" s="84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83</v>
      </c>
      <c r="D53" s="49">
        <v>5</v>
      </c>
      <c r="E53" s="50" t="s">
        <v>28</v>
      </c>
      <c r="F53" s="51" t="s">
        <v>84</v>
      </c>
      <c r="G53" s="52">
        <f t="shared" si="3"/>
        <v>750</v>
      </c>
      <c r="H53" s="53">
        <v>150</v>
      </c>
      <c r="I53" s="139"/>
      <c r="J53" s="54">
        <f t="shared" si="6"/>
        <v>0</v>
      </c>
      <c r="K53" s="55" t="str">
        <f t="shared" si="7"/>
        <v xml:space="preserve"> </v>
      </c>
      <c r="L53" s="83"/>
      <c r="M53" s="57"/>
      <c r="N53" s="58"/>
      <c r="O53" s="58"/>
      <c r="P53" s="84"/>
      <c r="Q53" s="84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85</v>
      </c>
      <c r="D54" s="49">
        <v>3</v>
      </c>
      <c r="E54" s="50" t="s">
        <v>28</v>
      </c>
      <c r="F54" s="51" t="s">
        <v>86</v>
      </c>
      <c r="G54" s="52">
        <f t="shared" si="3"/>
        <v>48</v>
      </c>
      <c r="H54" s="53">
        <v>16</v>
      </c>
      <c r="I54" s="139"/>
      <c r="J54" s="54">
        <f t="shared" si="6"/>
        <v>0</v>
      </c>
      <c r="K54" s="55" t="str">
        <f t="shared" si="7"/>
        <v xml:space="preserve"> </v>
      </c>
      <c r="L54" s="83"/>
      <c r="M54" s="57"/>
      <c r="N54" s="58"/>
      <c r="O54" s="58"/>
      <c r="P54" s="84"/>
      <c r="Q54" s="84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87</v>
      </c>
      <c r="D55" s="49">
        <v>1</v>
      </c>
      <c r="E55" s="50" t="s">
        <v>28</v>
      </c>
      <c r="F55" s="51" t="s">
        <v>88</v>
      </c>
      <c r="G55" s="52">
        <f t="shared" si="3"/>
        <v>320</v>
      </c>
      <c r="H55" s="53">
        <v>320</v>
      </c>
      <c r="I55" s="139"/>
      <c r="J55" s="54">
        <f t="shared" si="6"/>
        <v>0</v>
      </c>
      <c r="K55" s="55" t="str">
        <f t="shared" si="7"/>
        <v xml:space="preserve"> </v>
      </c>
      <c r="L55" s="83"/>
      <c r="M55" s="57"/>
      <c r="N55" s="58"/>
      <c r="O55" s="58"/>
      <c r="P55" s="84"/>
      <c r="Q55" s="84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89</v>
      </c>
      <c r="D56" s="49">
        <v>1</v>
      </c>
      <c r="E56" s="50" t="s">
        <v>41</v>
      </c>
      <c r="F56" s="51" t="s">
        <v>90</v>
      </c>
      <c r="G56" s="52">
        <f t="shared" si="3"/>
        <v>32</v>
      </c>
      <c r="H56" s="53">
        <v>32</v>
      </c>
      <c r="I56" s="139"/>
      <c r="J56" s="54">
        <f t="shared" si="6"/>
        <v>0</v>
      </c>
      <c r="K56" s="55" t="str">
        <f t="shared" si="7"/>
        <v xml:space="preserve"> </v>
      </c>
      <c r="L56" s="83"/>
      <c r="M56" s="57"/>
      <c r="N56" s="58"/>
      <c r="O56" s="58"/>
      <c r="P56" s="84"/>
      <c r="Q56" s="84"/>
      <c r="R56" s="60"/>
      <c r="S56" s="58"/>
      <c r="T56" s="57"/>
    </row>
    <row r="57" spans="1:20" ht="38.25" customHeight="1" x14ac:dyDescent="0.25">
      <c r="A57" s="27"/>
      <c r="B57" s="47">
        <v>51</v>
      </c>
      <c r="C57" s="48" t="s">
        <v>91</v>
      </c>
      <c r="D57" s="49">
        <v>10</v>
      </c>
      <c r="E57" s="50" t="s">
        <v>28</v>
      </c>
      <c r="F57" s="51" t="s">
        <v>92</v>
      </c>
      <c r="G57" s="52">
        <f t="shared" si="3"/>
        <v>450</v>
      </c>
      <c r="H57" s="53">
        <v>45</v>
      </c>
      <c r="I57" s="139"/>
      <c r="J57" s="54">
        <f t="shared" si="6"/>
        <v>0</v>
      </c>
      <c r="K57" s="55" t="str">
        <f t="shared" si="7"/>
        <v xml:space="preserve"> </v>
      </c>
      <c r="L57" s="83"/>
      <c r="M57" s="57"/>
      <c r="N57" s="58"/>
      <c r="O57" s="58"/>
      <c r="P57" s="84"/>
      <c r="Q57" s="84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93</v>
      </c>
      <c r="D58" s="49">
        <v>3</v>
      </c>
      <c r="E58" s="50" t="s">
        <v>41</v>
      </c>
      <c r="F58" s="51" t="s">
        <v>94</v>
      </c>
      <c r="G58" s="52">
        <f t="shared" si="3"/>
        <v>780</v>
      </c>
      <c r="H58" s="53">
        <v>260</v>
      </c>
      <c r="I58" s="139"/>
      <c r="J58" s="54">
        <f t="shared" si="6"/>
        <v>0</v>
      </c>
      <c r="K58" s="55" t="str">
        <f t="shared" si="7"/>
        <v xml:space="preserve"> </v>
      </c>
      <c r="L58" s="83"/>
      <c r="M58" s="57"/>
      <c r="N58" s="58"/>
      <c r="O58" s="58"/>
      <c r="P58" s="84"/>
      <c r="Q58" s="84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95</v>
      </c>
      <c r="D59" s="49">
        <v>2</v>
      </c>
      <c r="E59" s="50" t="s">
        <v>28</v>
      </c>
      <c r="F59" s="51" t="s">
        <v>96</v>
      </c>
      <c r="G59" s="52">
        <f t="shared" si="3"/>
        <v>80</v>
      </c>
      <c r="H59" s="53">
        <v>40</v>
      </c>
      <c r="I59" s="139"/>
      <c r="J59" s="54">
        <f t="shared" si="6"/>
        <v>0</v>
      </c>
      <c r="K59" s="55" t="str">
        <f t="shared" si="7"/>
        <v xml:space="preserve"> </v>
      </c>
      <c r="L59" s="83"/>
      <c r="M59" s="57"/>
      <c r="N59" s="58"/>
      <c r="O59" s="58"/>
      <c r="P59" s="84"/>
      <c r="Q59" s="84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97</v>
      </c>
      <c r="D60" s="49">
        <v>2</v>
      </c>
      <c r="E60" s="50" t="s">
        <v>28</v>
      </c>
      <c r="F60" s="51" t="s">
        <v>98</v>
      </c>
      <c r="G60" s="52">
        <f t="shared" si="3"/>
        <v>30</v>
      </c>
      <c r="H60" s="53">
        <v>15</v>
      </c>
      <c r="I60" s="139"/>
      <c r="J60" s="54">
        <f t="shared" si="6"/>
        <v>0</v>
      </c>
      <c r="K60" s="55" t="str">
        <f t="shared" si="7"/>
        <v xml:space="preserve"> </v>
      </c>
      <c r="L60" s="83"/>
      <c r="M60" s="57"/>
      <c r="N60" s="58"/>
      <c r="O60" s="58"/>
      <c r="P60" s="84"/>
      <c r="Q60" s="84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99</v>
      </c>
      <c r="D61" s="49">
        <v>2</v>
      </c>
      <c r="E61" s="50" t="s">
        <v>28</v>
      </c>
      <c r="F61" s="51" t="s">
        <v>98</v>
      </c>
      <c r="G61" s="52">
        <f t="shared" si="3"/>
        <v>66</v>
      </c>
      <c r="H61" s="53">
        <v>33</v>
      </c>
      <c r="I61" s="139"/>
      <c r="J61" s="54">
        <f t="shared" si="6"/>
        <v>0</v>
      </c>
      <c r="K61" s="55" t="str">
        <f t="shared" si="7"/>
        <v xml:space="preserve"> </v>
      </c>
      <c r="L61" s="83"/>
      <c r="M61" s="57"/>
      <c r="N61" s="58"/>
      <c r="O61" s="58"/>
      <c r="P61" s="84"/>
      <c r="Q61" s="84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100</v>
      </c>
      <c r="D62" s="49">
        <v>3</v>
      </c>
      <c r="E62" s="50" t="s">
        <v>28</v>
      </c>
      <c r="F62" s="51" t="s">
        <v>101</v>
      </c>
      <c r="G62" s="52">
        <f t="shared" si="3"/>
        <v>450</v>
      </c>
      <c r="H62" s="53">
        <v>150</v>
      </c>
      <c r="I62" s="139"/>
      <c r="J62" s="54">
        <f t="shared" si="6"/>
        <v>0</v>
      </c>
      <c r="K62" s="55" t="str">
        <f t="shared" si="7"/>
        <v xml:space="preserve"> </v>
      </c>
      <c r="L62" s="83"/>
      <c r="M62" s="57"/>
      <c r="N62" s="58"/>
      <c r="O62" s="58"/>
      <c r="P62" s="84"/>
      <c r="Q62" s="84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102</v>
      </c>
      <c r="D63" s="49">
        <v>1</v>
      </c>
      <c r="E63" s="50" t="s">
        <v>28</v>
      </c>
      <c r="F63" s="51" t="s">
        <v>147</v>
      </c>
      <c r="G63" s="52">
        <f t="shared" si="3"/>
        <v>820</v>
      </c>
      <c r="H63" s="53">
        <v>820</v>
      </c>
      <c r="I63" s="139"/>
      <c r="J63" s="54">
        <f t="shared" si="6"/>
        <v>0</v>
      </c>
      <c r="K63" s="55" t="str">
        <f t="shared" si="7"/>
        <v xml:space="preserve"> </v>
      </c>
      <c r="L63" s="83"/>
      <c r="M63" s="57"/>
      <c r="N63" s="58"/>
      <c r="O63" s="58"/>
      <c r="P63" s="84"/>
      <c r="Q63" s="84"/>
      <c r="R63" s="60"/>
      <c r="S63" s="58"/>
      <c r="T63" s="57"/>
    </row>
    <row r="64" spans="1:20" ht="25.5" customHeight="1" thickBot="1" x14ac:dyDescent="0.3">
      <c r="A64" s="27"/>
      <c r="B64" s="85">
        <v>58</v>
      </c>
      <c r="C64" s="86" t="s">
        <v>103</v>
      </c>
      <c r="D64" s="87">
        <v>4</v>
      </c>
      <c r="E64" s="88" t="s">
        <v>41</v>
      </c>
      <c r="F64" s="89" t="s">
        <v>148</v>
      </c>
      <c r="G64" s="90">
        <f t="shared" si="3"/>
        <v>880</v>
      </c>
      <c r="H64" s="91">
        <v>220</v>
      </c>
      <c r="I64" s="142"/>
      <c r="J64" s="92">
        <f t="shared" si="6"/>
        <v>0</v>
      </c>
      <c r="K64" s="93" t="str">
        <f t="shared" si="7"/>
        <v xml:space="preserve"> </v>
      </c>
      <c r="L64" s="94"/>
      <c r="M64" s="98"/>
      <c r="N64" s="95"/>
      <c r="O64" s="95"/>
      <c r="P64" s="96"/>
      <c r="Q64" s="96"/>
      <c r="R64" s="97"/>
      <c r="S64" s="95"/>
      <c r="T64" s="98"/>
    </row>
    <row r="65" spans="1:20" ht="172.5" customHeight="1" thickBot="1" x14ac:dyDescent="0.3">
      <c r="A65" s="27"/>
      <c r="B65" s="110">
        <v>59</v>
      </c>
      <c r="C65" s="111" t="s">
        <v>104</v>
      </c>
      <c r="D65" s="112">
        <v>240</v>
      </c>
      <c r="E65" s="113" t="s">
        <v>41</v>
      </c>
      <c r="F65" s="114" t="s">
        <v>149</v>
      </c>
      <c r="G65" s="115">
        <f t="shared" si="3"/>
        <v>31200</v>
      </c>
      <c r="H65" s="116">
        <v>130</v>
      </c>
      <c r="I65" s="144"/>
      <c r="J65" s="117">
        <f t="shared" si="6"/>
        <v>0</v>
      </c>
      <c r="K65" s="118" t="str">
        <f t="shared" si="7"/>
        <v xml:space="preserve"> </v>
      </c>
      <c r="L65" s="119" t="s">
        <v>27</v>
      </c>
      <c r="M65" s="119" t="s">
        <v>105</v>
      </c>
      <c r="N65" s="120"/>
      <c r="O65" s="120"/>
      <c r="P65" s="119" t="s">
        <v>114</v>
      </c>
      <c r="Q65" s="119" t="s">
        <v>115</v>
      </c>
      <c r="R65" s="121">
        <v>21</v>
      </c>
      <c r="S65" s="120"/>
      <c r="T65" s="122" t="s">
        <v>12</v>
      </c>
    </row>
    <row r="66" spans="1:20" ht="16.5" thickTop="1" thickBot="1" x14ac:dyDescent="0.3">
      <c r="C66" s="1"/>
      <c r="D66" s="1"/>
      <c r="E66" s="1"/>
      <c r="F66" s="1"/>
      <c r="G66" s="1"/>
      <c r="J66" s="123"/>
    </row>
    <row r="67" spans="1:20" ht="60.75" customHeight="1" thickTop="1" thickBot="1" x14ac:dyDescent="0.3">
      <c r="B67" s="124" t="s">
        <v>9</v>
      </c>
      <c r="C67" s="124"/>
      <c r="D67" s="124"/>
      <c r="E67" s="124"/>
      <c r="F67" s="124"/>
      <c r="G67" s="125"/>
      <c r="H67" s="126" t="s">
        <v>10</v>
      </c>
      <c r="I67" s="127" t="s">
        <v>11</v>
      </c>
      <c r="J67" s="128"/>
      <c r="K67" s="129"/>
      <c r="S67" s="24"/>
      <c r="T67" s="130"/>
    </row>
    <row r="68" spans="1:20" ht="33" customHeight="1" thickTop="1" thickBot="1" x14ac:dyDescent="0.3">
      <c r="B68" s="131" t="s">
        <v>26</v>
      </c>
      <c r="C68" s="131"/>
      <c r="D68" s="131"/>
      <c r="E68" s="131"/>
      <c r="F68" s="131"/>
      <c r="G68" s="132"/>
      <c r="H68" s="133">
        <f>SUM(G7:G65)</f>
        <v>86716</v>
      </c>
      <c r="I68" s="134">
        <f>SUM(J7:J65)</f>
        <v>0</v>
      </c>
      <c r="J68" s="135"/>
      <c r="K68" s="136"/>
    </row>
    <row r="69" spans="1:20" ht="14.25" customHeight="1" thickTop="1" x14ac:dyDescent="0.25"/>
    <row r="70" spans="1:20" ht="14.25" customHeight="1" x14ac:dyDescent="0.25"/>
    <row r="71" spans="1:20" ht="14.25" customHeight="1" x14ac:dyDescent="0.25"/>
    <row r="72" spans="1:20" ht="14.25" customHeight="1" x14ac:dyDescent="0.25"/>
    <row r="73" spans="1:20" ht="14.25" customHeight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</sheetData>
  <sheetProtection algorithmName="SHA-512" hashValue="TNUjryD1EdxRMm5BNqBuL8cVqZ7LsB+Fu3O6r4ZB1UmzWrGEs7DW6PlQomOTnNFEj4GEtqnUeJXoY+lhjTmBmA==" saltValue="bKltdOjRFY8YMY0J0npRQA==" spinCount="100000" sheet="1" objects="1" scenarios="1"/>
  <mergeCells count="42">
    <mergeCell ref="L29:L64"/>
    <mergeCell ref="Q29:Q64"/>
    <mergeCell ref="P29:P64"/>
    <mergeCell ref="O29:O64"/>
    <mergeCell ref="N29:N64"/>
    <mergeCell ref="M29:M64"/>
    <mergeCell ref="R29:R64"/>
    <mergeCell ref="S29:S64"/>
    <mergeCell ref="T29:T64"/>
    <mergeCell ref="Q19:Q28"/>
    <mergeCell ref="P19:P28"/>
    <mergeCell ref="L19:L28"/>
    <mergeCell ref="M19:M28"/>
    <mergeCell ref="N19:N28"/>
    <mergeCell ref="O19:O28"/>
    <mergeCell ref="R19:R28"/>
    <mergeCell ref="S19:S28"/>
    <mergeCell ref="T19:T28"/>
    <mergeCell ref="P12:P18"/>
    <mergeCell ref="Q12:Q18"/>
    <mergeCell ref="R12:R18"/>
    <mergeCell ref="S12:S18"/>
    <mergeCell ref="T12:T18"/>
    <mergeCell ref="T7:T11"/>
    <mergeCell ref="S7:S11"/>
    <mergeCell ref="R7:R11"/>
    <mergeCell ref="B68:F68"/>
    <mergeCell ref="I68:K68"/>
    <mergeCell ref="B67:F67"/>
    <mergeCell ref="B1:D1"/>
    <mergeCell ref="I67:K67"/>
    <mergeCell ref="I2:R3"/>
    <mergeCell ref="Q7:Q11"/>
    <mergeCell ref="P7:P11"/>
    <mergeCell ref="L7:L11"/>
    <mergeCell ref="M7:M11"/>
    <mergeCell ref="N7:N11"/>
    <mergeCell ref="O7:O11"/>
    <mergeCell ref="L12:L18"/>
    <mergeCell ref="M12:M18"/>
    <mergeCell ref="N12:N18"/>
    <mergeCell ref="O12:O18"/>
  </mergeCells>
  <conditionalFormatting sqref="B7:B6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5">
    <cfRule type="containsBlanks" dxfId="5" priority="22">
      <formula>LEN(TRIM(D7))=0</formula>
    </cfRule>
  </conditionalFormatting>
  <conditionalFormatting sqref="I7:I65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2023-10-25T09:11:54Z</cp:lastPrinted>
  <dcterms:created xsi:type="dcterms:W3CDTF">2014-03-05T12:43:32Z</dcterms:created>
  <dcterms:modified xsi:type="dcterms:W3CDTF">2023-10-26T06:32:28Z</dcterms:modified>
</cp:coreProperties>
</file>