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640" activeTab="0"/>
  </bookViews>
  <sheets>
    <sheet name="AVT" sheetId="1" r:id="rId1"/>
  </sheets>
  <definedNames>
    <definedName name="_xlnm.Print_Area" localSheetId="0">'AVT'!$B$1:$V$14</definedName>
  </definedNames>
  <calcPr calcId="191029"/>
  <extLst/>
</workbook>
</file>

<file path=xl/sharedStrings.xml><?xml version="1.0" encoding="utf-8"?>
<sst xmlns="http://schemas.openxmlformats.org/spreadsheetml/2006/main" count="57" uniqueCount="47">
  <si>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</si>
  <si>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</si>
  <si>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</si>
  <si>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</si>
  <si>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</si>
  <si>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</si>
  <si>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</si>
  <si>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</si>
  <si>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</si>
  <si>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</si>
  <si>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</si>
  <si>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</si>
  <si>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23224300-3 - Televizní přístroje</t>
  </si>
  <si>
    <t>32341000-5 - Mikrofony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</si>
  <si>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</si>
  <si>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</si>
  <si>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</si>
  <si>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</si>
  <si>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</si>
  <si>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</si>
  <si>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</si>
  <si>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</si>
  <si>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</si>
  <si>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</si>
  <si>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</si>
  <si>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</si>
  <si>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</si>
  <si>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</si>
  <si>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</si>
  <si>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</si>
  <si>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ks</t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</si>
  <si>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</si>
  <si>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Samostatná faktura</t>
  </si>
  <si>
    <t>Příloha č. 2 Kupní smlouvy - technická specifikace
Audiovizuální technika (II.) 045 - 2023</t>
  </si>
  <si>
    <t>PhDr. Petr Simbartl, Ph.D.,
Tel.: 37763 3712,
735713978
E-mail: simbartl@fzs.zcu.cz</t>
  </si>
  <si>
    <t>Husova 11,
301 00 Plzeň,
Fakulta zdravotnických studií - Děkanát,
místnost HJ 206</t>
  </si>
  <si>
    <t>Pokud financováno z projektových prostředků, pak ŘEŠITEL uvede: NÁZEV A ČÍSLO DOTAČNÍHO PROJEKTU</t>
  </si>
  <si>
    <t>Televize min. 65"</t>
  </si>
  <si>
    <t>Stojan na mikrofon</t>
  </si>
  <si>
    <t>Stojan je vybaven dvěma držáky.
Je vybaven otočným ramenem v rozmezí 360°.
Minimální výška 80 cm.
Maximální výška 200 cm.
Hmotnost max. 1,7 kg.</t>
  </si>
  <si>
    <t>Smart TV.
Uhlopříčka min. 65".
Rozlišení min. 3840 x 2160 px.
Tehnologie: QLED.
Vlastnosti obrazu: HDR.
Bezdrátové připojení:  WiFi, Bluetooth, Párování s mobilním zařízením, Apple AirPlay 2, DLNA.
Vstupy a výstupy min.: USB (2x), LAN, HDMI (3x), Digitální optický/Digitální audio výstup, CI / CI+.
Základní hotelový mód.
Typ tuneru  DVB-T2 HEVC, DVB-S2, DVB-C.
Možná montáž na zeď.
Maximální hmotnost 22 kg.
Rozměry: hloubka maximálně 28 cm.
Reproduktory min. 20W.
Třída energetické účinnosti v rozpětí A až G.</t>
  </si>
  <si>
    <t>Mgr. Magdalena Edlová, DiS.,
Tel.: 37763 1907
E-mail: edlova@rek.zcu.cz
nebo 
Mgr. Markéta Brůžková, 
Tel.:  735 713 912</t>
  </si>
  <si>
    <t>Jungmannova 1, 
301 00 Plzeň,
Univerzita třetího věku,
místnost JJ 113a</t>
  </si>
  <si>
    <t>Televize 50"</t>
  </si>
  <si>
    <t>Úhlopříčka 50".
Rozlišení min. 4k ultra HD (3840 × 2160 px).
QLED s podsvícením Edge LED.
Podpora standardu HDR 10, HLG.
Min. 3x HDMI, 2x USB.
VESA uchyceni.
Energetická třída max. G.</t>
  </si>
  <si>
    <t>Stojan na TV pojízdný (k pol.č. 3)</t>
  </si>
  <si>
    <r>
      <t xml:space="preserve">Pojízdný stojan na TV - </t>
    </r>
    <r>
      <rPr>
        <b/>
        <sz val="11"/>
        <rFont val="Calibri"/>
        <family val="2"/>
        <scheme val="minor"/>
      </rPr>
      <t>kompatibilní s pol.č. 3.</t>
    </r>
    <r>
      <rPr>
        <sz val="11"/>
        <rFont val="Calibri"/>
        <family val="2"/>
        <scheme val="minor"/>
      </rPr>
      <t xml:space="preserve">
Na TV s úhlopříčkou 50".
VESA uchycení.
Se 4 kolečky, nastavitelná výška, police na příslušenství.
Preferuje se černá barva. 
Montážní sada v balení.
Nosnost min. 40 kg.
Náklon +/- 10°.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</si>
</sst>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3" fillId="5" borderId="2" xfId="0" applyNumberFormat="1" applyFon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 indent="1"/>
    </xf>
    <xf numFmtId="0" fontId="0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3" fillId="5" borderId="13" xfId="0" applyNumberFormat="1" applyFon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6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tabSelected="1" zoomScale="48" zoomScaleNormal="48" workbookViewId="0" topLeftCell="A1">
      <selection activeCell="R7" sqref="R7:R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23.8515625" style="1" customWidth="1"/>
    <col min="4" max="4" width="10.7109375" style="2" customWidth="1"/>
    <col min="5" max="5" width="10.28125" style="3" customWidth="1"/>
    <col min="6" max="6" width="98.57421875" style="1" customWidth="1"/>
    <col min="7" max="7" width="27.8515625" style="1" customWidth="1"/>
    <col min="8" max="8" width="23.00390625" style="1" customWidth="1"/>
    <col min="9" max="9" width="24.140625" style="1" customWidth="1"/>
    <col min="10" max="10" width="16.57421875" style="1" customWidth="1"/>
    <col min="11" max="11" width="27.28125" style="0" hidden="1" customWidth="1"/>
    <col min="12" max="12" width="24.00390625" style="0" customWidth="1"/>
    <col min="13" max="13" width="32.28125" style="0" customWidth="1"/>
    <col min="14" max="14" width="36.57421875" style="1" customWidth="1"/>
    <col min="15" max="15" width="29.14062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3.8515625" style="4" customWidth="1"/>
  </cols>
  <sheetData>
    <row r="1" spans="2:7" ht="42.6" customHeight="1">
      <c r="B1" s="87" t="s">
        <v>33</v>
      </c>
      <c r="C1" s="87"/>
      <c r="D1" s="87"/>
      <c r="E1" s="87"/>
      <c r="G1" s="40"/>
    </row>
    <row r="2" spans="3:22" ht="24.75" customHeight="1">
      <c r="C2"/>
      <c r="D2" s="11"/>
      <c r="E2" s="5"/>
      <c r="F2" s="6"/>
      <c r="G2" s="88"/>
      <c r="H2" s="88"/>
      <c r="I2" s="88"/>
      <c r="J2" s="88"/>
      <c r="K2" s="88"/>
      <c r="L2" s="88"/>
      <c r="M2" s="88"/>
      <c r="N2" s="88"/>
      <c r="O2" s="6"/>
      <c r="P2" s="6"/>
      <c r="Q2" s="6"/>
      <c r="R2" s="6"/>
      <c r="T2" s="8"/>
      <c r="U2" s="9"/>
      <c r="V2" s="10"/>
    </row>
    <row r="3" spans="2:20" ht="29.25" customHeight="1">
      <c r="B3" s="14"/>
      <c r="C3" s="12" t="s">
        <v>0</v>
      </c>
      <c r="D3" s="13"/>
      <c r="E3" s="13"/>
      <c r="F3" s="13"/>
      <c r="G3" s="88"/>
      <c r="H3" s="88"/>
      <c r="I3" s="88"/>
      <c r="J3" s="88"/>
      <c r="K3" s="88"/>
      <c r="L3" s="88"/>
      <c r="M3" s="88"/>
      <c r="N3" s="88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14</v>
      </c>
      <c r="D6" s="23" t="s">
        <v>4</v>
      </c>
      <c r="E6" s="23" t="s">
        <v>15</v>
      </c>
      <c r="F6" s="23" t="s">
        <v>16</v>
      </c>
      <c r="G6" s="39" t="s">
        <v>5</v>
      </c>
      <c r="H6" s="39" t="s">
        <v>28</v>
      </c>
      <c r="I6" s="34" t="s">
        <v>17</v>
      </c>
      <c r="J6" s="34" t="s">
        <v>18</v>
      </c>
      <c r="K6" s="23" t="s">
        <v>36</v>
      </c>
      <c r="L6" s="34" t="s">
        <v>19</v>
      </c>
      <c r="M6" s="36" t="s">
        <v>20</v>
      </c>
      <c r="N6" s="34" t="s">
        <v>21</v>
      </c>
      <c r="O6" s="41" t="s">
        <v>31</v>
      </c>
      <c r="P6" s="34" t="s">
        <v>22</v>
      </c>
      <c r="Q6" s="23" t="s">
        <v>6</v>
      </c>
      <c r="R6" s="24" t="s">
        <v>7</v>
      </c>
      <c r="S6" s="81" t="s">
        <v>8</v>
      </c>
      <c r="T6" s="81" t="s">
        <v>9</v>
      </c>
      <c r="U6" s="34" t="s">
        <v>23</v>
      </c>
      <c r="V6" s="34" t="s">
        <v>24</v>
      </c>
    </row>
    <row r="7" spans="1:22" ht="263.25" customHeight="1" thickTop="1">
      <c r="A7" s="25"/>
      <c r="B7" s="42">
        <v>1</v>
      </c>
      <c r="C7" s="50" t="s">
        <v>37</v>
      </c>
      <c r="D7" s="43">
        <v>1</v>
      </c>
      <c r="E7" s="44" t="s">
        <v>30</v>
      </c>
      <c r="F7" s="45" t="s">
        <v>40</v>
      </c>
      <c r="G7" s="117"/>
      <c r="H7" s="117"/>
      <c r="I7" s="89" t="s">
        <v>32</v>
      </c>
      <c r="J7" s="91" t="s">
        <v>29</v>
      </c>
      <c r="K7" s="93"/>
      <c r="L7" s="85"/>
      <c r="M7" s="89" t="s">
        <v>34</v>
      </c>
      <c r="N7" s="85" t="s">
        <v>35</v>
      </c>
      <c r="O7" s="95">
        <v>30</v>
      </c>
      <c r="P7" s="46">
        <f>D7*Q7</f>
        <v>17800</v>
      </c>
      <c r="Q7" s="47">
        <v>17800</v>
      </c>
      <c r="R7" s="121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83"/>
      <c r="V7" s="44" t="s">
        <v>12</v>
      </c>
    </row>
    <row r="8" spans="1:22" ht="118.5" customHeight="1" thickBot="1">
      <c r="A8" s="25"/>
      <c r="B8" s="51">
        <v>2</v>
      </c>
      <c r="C8" s="59" t="s">
        <v>38</v>
      </c>
      <c r="D8" s="52">
        <v>1</v>
      </c>
      <c r="E8" s="53" t="s">
        <v>30</v>
      </c>
      <c r="F8" s="54" t="s">
        <v>39</v>
      </c>
      <c r="G8" s="118"/>
      <c r="H8" s="118" t="s">
        <v>29</v>
      </c>
      <c r="I8" s="90"/>
      <c r="J8" s="92"/>
      <c r="K8" s="94"/>
      <c r="L8" s="86"/>
      <c r="M8" s="94"/>
      <c r="N8" s="86"/>
      <c r="O8" s="96"/>
      <c r="P8" s="55">
        <f>D8*Q8</f>
        <v>600</v>
      </c>
      <c r="Q8" s="56">
        <v>600</v>
      </c>
      <c r="R8" s="122"/>
      <c r="S8" s="57">
        <f>D8*R8</f>
        <v>0</v>
      </c>
      <c r="T8" s="58" t="str">
        <f aca="true" t="shared" si="1" ref="T8:T9">IF(ISNUMBER(R8),IF(R8&gt;Q8,"NEVYHOVUJE","VYHOVUJE")," ")</f>
        <v xml:space="preserve"> </v>
      </c>
      <c r="U8" s="84"/>
      <c r="V8" s="82" t="s">
        <v>13</v>
      </c>
    </row>
    <row r="9" spans="1:22" ht="168.75" customHeight="1">
      <c r="A9" s="25"/>
      <c r="B9" s="60">
        <v>3</v>
      </c>
      <c r="C9" s="79" t="s">
        <v>43</v>
      </c>
      <c r="D9" s="61">
        <v>1</v>
      </c>
      <c r="E9" s="78" t="s">
        <v>30</v>
      </c>
      <c r="F9" s="62" t="s">
        <v>44</v>
      </c>
      <c r="G9" s="119"/>
      <c r="H9" s="119"/>
      <c r="I9" s="113" t="s">
        <v>32</v>
      </c>
      <c r="J9" s="115" t="s">
        <v>29</v>
      </c>
      <c r="K9" s="63"/>
      <c r="L9" s="107"/>
      <c r="M9" s="113" t="s">
        <v>41</v>
      </c>
      <c r="N9" s="107" t="s">
        <v>42</v>
      </c>
      <c r="O9" s="109">
        <v>14</v>
      </c>
      <c r="P9" s="64">
        <f>D9*Q9</f>
        <v>16000</v>
      </c>
      <c r="Q9" s="65">
        <v>16000</v>
      </c>
      <c r="R9" s="123"/>
      <c r="S9" s="66">
        <f>D9*R9</f>
        <v>0</v>
      </c>
      <c r="T9" s="67" t="str">
        <f t="shared" si="1"/>
        <v xml:space="preserve"> </v>
      </c>
      <c r="U9" s="78"/>
      <c r="V9" s="111" t="s">
        <v>12</v>
      </c>
    </row>
    <row r="10" spans="1:22" ht="168.75" customHeight="1" thickBot="1">
      <c r="A10" s="25"/>
      <c r="B10" s="68">
        <v>4</v>
      </c>
      <c r="C10" s="77" t="s">
        <v>45</v>
      </c>
      <c r="D10" s="69">
        <v>1</v>
      </c>
      <c r="E10" s="70" t="s">
        <v>30</v>
      </c>
      <c r="F10" s="71" t="s">
        <v>46</v>
      </c>
      <c r="G10" s="120"/>
      <c r="H10" s="120" t="s">
        <v>29</v>
      </c>
      <c r="I10" s="114"/>
      <c r="J10" s="116"/>
      <c r="K10" s="72"/>
      <c r="L10" s="108"/>
      <c r="M10" s="114"/>
      <c r="N10" s="108"/>
      <c r="O10" s="110"/>
      <c r="P10" s="73">
        <f>D10*Q10</f>
        <v>5000</v>
      </c>
      <c r="Q10" s="74">
        <v>5000</v>
      </c>
      <c r="R10" s="124"/>
      <c r="S10" s="75">
        <f>D10*R10</f>
        <v>0</v>
      </c>
      <c r="T10" s="76" t="str">
        <f aca="true" t="shared" si="2" ref="T10">IF(ISNUMBER(R10),IF(R10&gt;Q10,"NEVYHOVUJE","VYHOVUJE")," ")</f>
        <v xml:space="preserve"> </v>
      </c>
      <c r="U10" s="70"/>
      <c r="V10" s="112"/>
    </row>
    <row r="11" spans="3:19" ht="13.5" customHeight="1" thickBot="1" thickTop="1">
      <c r="C11"/>
      <c r="D11"/>
      <c r="E11"/>
      <c r="F11"/>
      <c r="G11"/>
      <c r="H11"/>
      <c r="I11"/>
      <c r="J11"/>
      <c r="N11"/>
      <c r="O11"/>
      <c r="P11"/>
      <c r="S11" s="37"/>
    </row>
    <row r="12" spans="2:22" ht="49.5" customHeight="1" thickBot="1" thickTop="1">
      <c r="B12" s="102" t="s">
        <v>27</v>
      </c>
      <c r="C12" s="103"/>
      <c r="D12" s="103"/>
      <c r="E12" s="103"/>
      <c r="F12" s="103"/>
      <c r="G12" s="103"/>
      <c r="H12" s="80"/>
      <c r="I12" s="26"/>
      <c r="J12" s="26"/>
      <c r="K12" s="26"/>
      <c r="L12" s="27"/>
      <c r="M12" s="7"/>
      <c r="N12" s="7"/>
      <c r="O12" s="28"/>
      <c r="P12" s="28"/>
      <c r="Q12" s="29" t="s">
        <v>10</v>
      </c>
      <c r="R12" s="104" t="s">
        <v>11</v>
      </c>
      <c r="S12" s="105"/>
      <c r="T12" s="106"/>
      <c r="U12" s="21"/>
      <c r="V12" s="30"/>
    </row>
    <row r="13" spans="2:20" ht="53.25" customHeight="1" thickBot="1" thickTop="1">
      <c r="B13" s="101" t="s">
        <v>25</v>
      </c>
      <c r="C13" s="101"/>
      <c r="D13" s="101"/>
      <c r="E13" s="101"/>
      <c r="F13" s="101"/>
      <c r="G13" s="101"/>
      <c r="H13" s="101"/>
      <c r="I13" s="31"/>
      <c r="L13" s="11"/>
      <c r="M13" s="11"/>
      <c r="N13" s="11"/>
      <c r="O13" s="32"/>
      <c r="P13" s="32"/>
      <c r="Q13" s="33">
        <f>SUM(P7:P10)</f>
        <v>39400</v>
      </c>
      <c r="R13" s="97">
        <f>SUM(S7:S10)</f>
        <v>0</v>
      </c>
      <c r="S13" s="98"/>
      <c r="T13" s="99"/>
    </row>
    <row r="14" spans="2:6" ht="15.75" thickTop="1">
      <c r="B14" s="100" t="s">
        <v>26</v>
      </c>
      <c r="C14" s="100"/>
      <c r="D14" s="100"/>
      <c r="E14" s="100"/>
      <c r="F14" s="100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PtvxxTyruXN5/8EhlD56/EO0a/pphwHYVloCIyxMW0uOYIxNX2B+9Lp03UBu/xehsAMJ2St8EqPI75b6DOo7FA==" saltValue="jRdor/x7W65T3ekFoZbemw==" spinCount="100000" sheet="1" objects="1" scenarios="1"/>
  <mergeCells count="22">
    <mergeCell ref="N9:N10"/>
    <mergeCell ref="O9:O10"/>
    <mergeCell ref="V9:V10"/>
    <mergeCell ref="I9:I10"/>
    <mergeCell ref="J9:J10"/>
    <mergeCell ref="L9:L10"/>
    <mergeCell ref="M9:M10"/>
    <mergeCell ref="R13:T13"/>
    <mergeCell ref="B14:F14"/>
    <mergeCell ref="B13:H13"/>
    <mergeCell ref="B12:G12"/>
    <mergeCell ref="R12:T12"/>
    <mergeCell ref="U7:U8"/>
    <mergeCell ref="L7:L8"/>
    <mergeCell ref="B1:E1"/>
    <mergeCell ref="G2:N3"/>
    <mergeCell ref="I7:I8"/>
    <mergeCell ref="J7:J8"/>
    <mergeCell ref="K7:K8"/>
    <mergeCell ref="M7:M8"/>
    <mergeCell ref="N7:N8"/>
    <mergeCell ref="O7:O8"/>
  </mergeCells>
  <conditionalFormatting sqref="D7:D10">
    <cfRule type="containsBlanks" priority="1" dxfId="6">
      <formula>LEN(TRIM(D7))=0</formula>
    </cfRule>
  </conditionalFormatting>
  <conditionalFormatting sqref="R7:R10 G7:H10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10">
    <cfRule type="notContainsBlanks" priority="40" dxfId="2">
      <formula>LEN(TRIM(G7))&gt;0</formula>
    </cfRule>
  </conditionalFormatting>
  <conditionalFormatting sqref="T7:T10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showInputMessage="1" showErrorMessage="1" sqref="E7:E10">
      <formula1>"ks,bal,sada,"</formula1>
    </dataValidation>
    <dataValidation type="list" allowBlank="1" showInputMessage="1" showErrorMessage="1" sqref="J7 J9">
      <formula1>"ANO,NE"</formula1>
    </dataValidation>
    <dataValidation type="list" allowBlank="1" showInputMessage="1" showErrorMessage="1" sqref="V7:V9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8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vitkov</cp:lastModifiedBy>
  <cp:lastPrinted>2023-10-26T05:00:48Z</cp:lastPrinted>
  <dcterms:created xsi:type="dcterms:W3CDTF">2014-03-05T12:43:32Z</dcterms:created>
  <dcterms:modified xsi:type="dcterms:W3CDTF">2023-10-26T05:32:06Z</dcterms:modified>
  <cp:category/>
  <cp:version/>
  <cp:contentType/>
  <cp:contentStatus/>
  <cp:revision>1</cp:revision>
</cp:coreProperties>
</file>