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5\1 výzva\"/>
    </mc:Choice>
  </mc:AlternateContent>
  <xr:revisionPtr revIDLastSave="0" documentId="13_ncr:1_{EB4448BE-0935-43AD-829E-F4D37BFBC455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technika'!$A$6:$X$7</definedName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2" i="1"/>
  <c r="S14" i="1"/>
  <c r="S9" i="1"/>
  <c r="T11" i="1"/>
  <c r="T14" i="1"/>
  <c r="T15" i="1"/>
  <c r="S7" i="1"/>
  <c r="S8" i="1"/>
  <c r="T9" i="1"/>
  <c r="S11" i="1"/>
  <c r="P9" i="1"/>
  <c r="P10" i="1"/>
  <c r="P11" i="1"/>
  <c r="P12" i="1"/>
  <c r="P13" i="1"/>
  <c r="P14" i="1"/>
  <c r="P15" i="1"/>
  <c r="S13" i="1"/>
  <c r="T13" i="1"/>
  <c r="T8" i="1"/>
  <c r="P8" i="1"/>
  <c r="P7" i="1"/>
  <c r="T12" i="1" l="1"/>
  <c r="S15" i="1"/>
  <c r="T10" i="1"/>
  <c r="Q18" i="1"/>
  <c r="T7" i="1"/>
  <c r="R18" i="1" l="1"/>
</calcChain>
</file>

<file path=xl/sharedStrings.xml><?xml version="1.0" encoding="utf-8"?>
<sst xmlns="http://schemas.openxmlformats.org/spreadsheetml/2006/main" count="97" uniqueCount="75">
  <si>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</si>
  <si>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</si>
  <si>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</si>
  <si>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</si>
  <si>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</si>
  <si>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</si>
  <si>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</si>
  <si>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</si>
  <si>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</si>
  <si>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</si>
  <si>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</si>
  <si>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</si>
  <si>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</si>
  <si>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</si>
  <si>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30234000-8 - Média pro ukládání dat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</si>
  <si>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</si>
  <si>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</si>
  <si>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</si>
  <si>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</si>
  <si>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</si>
  <si>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</si>
  <si>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</si>
  <si>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</si>
  <si>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</si>
  <si>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</si>
  <si>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</si>
  <si>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</si>
  <si>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</si>
  <si>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</si>
  <si>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</si>
  <si>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</si>
  <si>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</si>
  <si>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</si>
  <si>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</si>
  <si>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</si>
  <si>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</si>
  <si>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</si>
  <si>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</si>
  <si>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</si>
  <si>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</si>
  <si>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</si>
  <si>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Bezdrátová myš</t>
  </si>
  <si>
    <t xml:space="preserve">Příloha č. 2 Kupní smlouvy - technická specifikace
Výpočetní technika (III.) 125 - 2023 </t>
  </si>
  <si>
    <t>Klávesnice</t>
  </si>
  <si>
    <t>Externí disk</t>
  </si>
  <si>
    <t>Dokovací stanice</t>
  </si>
  <si>
    <t>Bezdrátová verktikální myš</t>
  </si>
  <si>
    <t>SGS-2022-027 (Využití matematiky a informatiky v geomatice V)</t>
  </si>
  <si>
    <t>2953/23</t>
  </si>
  <si>
    <t>5212/0051/23</t>
  </si>
  <si>
    <t>Ing. Pavel Hájek, Ph.D.,
Tel.: 735 713 955,
37763 9208</t>
  </si>
  <si>
    <t>Technická 8, 
301 00 Plzeň, 
Fakulta aplikovaných věd - Katedra geomatiky,
místnost UN 635</t>
  </si>
  <si>
    <t>Notebook 14"</t>
  </si>
  <si>
    <t>Monitor min. 24"</t>
  </si>
  <si>
    <t>Záruka na zboží min. 36 měsíců.</t>
  </si>
  <si>
    <r>
      <t xml:space="preserve">CPU: Výkon procesoru v Passmark CPU min. 17 000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</t>
    </r>
    <r>
      <rPr>
        <sz val="11"/>
        <color theme="1"/>
        <rFont val="Calibri"/>
        <family val="2"/>
        <charset val="238"/>
        <scheme val="minor"/>
      </rPr>
      <t>l (platné ke dni 23.3.2023), minimálně 12 jader/16 vláknen.
VGA: integrovaná na chipsetu.
RAM: Minimálně 16 GB operační paměti typu DDR4.
Úložiště: SSD disk min. 512 GB ve slotě M.2 PCIe NVMe.
Displej: 14 palců, minimální rozlišení 1920 x 1080, minimálně 300 nitů, IPS matný/antireflexní.
Porty: Minimálně 3 USB porty, z toho minimálně 2x USB 3.2 Gen 1 a 1x USB-C 3.2 Gen 1; min. 1x HDMI 2.0 a Ethernet (RJ-45).
Další vlastnosti: kapacita baterie minimálně 50 Wh;  webkamera s minimálně 1080p rozlišením; Bluetooth verze minimálně 5.0; podsvícená nebo osvětlená CZ klávesnice; numerická kávesnice; podpora Wi-Fi 6 11ax.
OS: bez operačního systému.
Existence ovladačů pro Win10/11 (64bit), podpora prostřednictvím internetu umožňuje po celou dobu životnosti stahování ovladačů
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Standardní záruka. 
Součástí dodávky napájecí kabel.</t>
    </r>
    <r>
      <rPr>
        <sz val="11"/>
        <color theme="1"/>
        <rFont val="Calibri"/>
        <family val="2"/>
        <charset val="238"/>
        <scheme val="minor"/>
      </rPr>
      <t xml:space="preserve">
Preferuje se černá barva.</t>
    </r>
  </si>
  <si>
    <t>Optická, min. 2000 dpi (přizpůsobitelné), dobíjecí, nabíjecí kabel akumulátoru min. 1 m, připojení přes USB, miniaturní senzor, min. 5 tlačítek (včetně kolečka), vhodná pro praváky, ergonomický tvar. Preferuje se černá barva.</t>
  </si>
  <si>
    <t>Drátová klávesnice s CZ layoutem, podporovaný OS WIN10/11, voděodolná, USB připojení, konkávní tvar kláves, nastavitelný sklon klávesnice. Preferuje se černá barva.</t>
  </si>
  <si>
    <r>
      <t xml:space="preserve">LCD monitor antireflexní, min. Full HD 1920 x 1080, poměr stran 16:9, min. 24 palců, IPS panel.
Min. konektivita: DisplayPort, HDMI, USB 3.
Nastavitelná výška, Pivot, VESA standard.
</t>
    </r>
    <r>
      <rPr>
        <b/>
        <sz val="11"/>
        <color theme="1"/>
        <rFont val="Calibri"/>
        <family val="2"/>
        <charset val="238"/>
        <scheme val="minor"/>
      </rPr>
      <t>Digitálně připojitelný k položce č. 1 a 6.</t>
    </r>
    <r>
      <rPr>
        <sz val="11"/>
        <color theme="1"/>
        <rFont val="Calibri"/>
        <family val="2"/>
        <charset val="238"/>
        <scheme val="minor"/>
      </rPr>
      <t xml:space="preserve">
Preferuje se černá barva.</t>
    </r>
  </si>
  <si>
    <t>Kapacita disku min. 5 TB.
Typ disku: 2,5 HDD.
Rozhraní: Micro USB-B (USB 3.2 Gen 1).
Vhodný pro zálohování dat.
Preferuje se černá barva.</t>
  </si>
  <si>
    <r>
      <rPr>
        <b/>
        <sz val="11"/>
        <rFont val="Calibri"/>
        <family val="2"/>
        <charset val="238"/>
        <scheme val="minor"/>
      </rPr>
      <t xml:space="preserve">Kompatibilní s notebookem v položce č. 1. </t>
    </r>
    <r>
      <rPr>
        <sz val="11"/>
        <rFont val="Calibri"/>
        <family val="2"/>
        <charset val="238"/>
        <scheme val="minor"/>
      </rPr>
      <t xml:space="preserve">
Napájení a připojení notebooku přes USB-C. 
Min. 1x GbE s průchodem MAC adresy (MAC address pass through). 
Konektivita: min. 2x USB-A (3.0), 2x USB-C (3.0), 1x DisplayPort, 1x HDMI, RJ-45. 
Záruka na zboží min. 36 měsíců.
Preferuje se černá barva.</t>
    </r>
  </si>
  <si>
    <t>Myš bezdrátová, vertikální, optická, akumulátorová, nastavitelné DPI (min. 1000), min. 5 tlačítek (včetně kolečka), vhodná pro praváky, ergonomický tvar, plug &amp; play, USB-C konektor. Preferuje se černá barva.</t>
  </si>
  <si>
    <t>2021/23</t>
  </si>
  <si>
    <t>4212/0010/23</t>
  </si>
  <si>
    <t>Mgr. Jan Král,
Tel.: 37763 6123</t>
  </si>
  <si>
    <t>Kalatovská tř. 51,
301 00 Plzeň,
Fakulta pedagogická - Děkanát,
místnost KL 221</t>
  </si>
  <si>
    <t>Notebook s příslušenstvím</t>
  </si>
  <si>
    <r>
      <t xml:space="preserve">Min. 10 jádrový procesor, typical TDP 15W, výkon min. 13 500 bodů v www.cpubenchmark.net (k 9.10.2023).
Display s úhlopříčkou 14", rozlišení min. 1920 × 1200 px, 16:10, antireflexní.
RAM min. 16GB DDR4, 3 200 MHz.
Integrovaná grafická karta.
SSD M2 NVME, min. 512GB.
WiFi min. 6; Bluetooth min. v5.2.
Podsvícená klávesnice s českou lokalizací.
Webkamera.
Čtečka otisků prstů; čtečka paměťových karet.
Konektivita min.: HDMI, 1x USB-C, 2x USB 3.2 Gen 1.
Kapacita baterie min. 54 Wh.
Originální operační systém Windows 11 Pro - OS Windows požadujeme z důvodu kompatibility s interními aplikacemi ZČU (Stag, Magion,...).
Hmotnost max. 1,6 kg.
Preferovaná barva stříbrná.
Včetně: 
</t>
    </r>
    <r>
      <rPr>
        <b/>
        <sz val="11"/>
        <color theme="1"/>
        <rFont val="Calibri"/>
        <family val="2"/>
        <charset val="238"/>
        <scheme val="minor"/>
      </rPr>
      <t>Myš bezdrátová</t>
    </r>
    <r>
      <rPr>
        <sz val="11"/>
        <color theme="1"/>
        <rFont val="Calibri"/>
        <family val="2"/>
        <charset val="238"/>
        <scheme val="minor"/>
      </rPr>
      <t xml:space="preserve">, optická, min. 1600 DPI, 3 tlačítka, bezdrátový USB přijímač, preferovaná barva černá nebo stříbrná.
</t>
    </r>
    <r>
      <rPr>
        <b/>
        <sz val="11"/>
        <color theme="1"/>
        <rFont val="Calibri"/>
        <family val="2"/>
        <charset val="238"/>
        <scheme val="minor"/>
      </rPr>
      <t>Brašna</t>
    </r>
    <r>
      <rPr>
        <sz val="11"/>
        <color theme="1"/>
        <rFont val="Calibri"/>
        <family val="2"/>
        <charset val="238"/>
        <scheme val="minor"/>
      </rPr>
      <t xml:space="preserve"> na notebook kompatibilní s notebookem výše, s popruhem přes rameno, hlavní kapsa pro notebook uzavíratelná na zip, preferovaná barva černá nebo šedá.</t>
    </r>
  </si>
  <si>
    <t>6359/23</t>
  </si>
  <si>
    <t>9012/0015/23</t>
  </si>
  <si>
    <t>Ing. Markéta Veselá, 
Tel.: 37763 1001,
735 715 880</t>
  </si>
  <si>
    <t>Univerzitní 2732/8, 
301 00 Plzeň, 
Rektorát - Kancelář rektora a kvestora,
místnost UR 306</t>
  </si>
  <si>
    <t>Tenký notebook min. 13"</t>
  </si>
  <si>
    <t>Tenký notebook konvertibilní, překlopitelný, celokovový.
Typ úložiště: SSD, kapacita úložiště min. 512 GB, rozhraní disku PCIe NVMe.
Velikost operační paměti RAM min. 16 GB, typ paměti LPDDR4X. 
Výkon procesoru v Passmark CPU více než 9 700 bodů (platné ke dni 13.10.2023), minimálně 4 jádra.
Displej dotykový, úhlopříčka min. 13", OLED, rozlišení min. 1920 × 1080 px, lesklý, poměr stran 16:9, svítivost min. 550 Nits.
Podsvícená klávesnice, numerická klávesnice,  jazyk klávesnice CZ, SK.
Webkamera min. 720 px.
Grafická karta integrovaná.
Originální operační systém Windows 11 Home - OS Windows požadujeme z důvodu kompatibility s interními aplikacemi ZČU (Stag, Magion,...).
Nabíjení přes USB-C.
Kapacita baterie min. 67 Wh.
Barva se preferuje šedá. 
Hmotnost max. 1,3 kg.
Rozhraní: Thunderbolt 4.
Porty min.: 1x USB 3.2 Gen 1 typu A, 2x Thunderbolt 4 s podporou zobrazení / technologie Power Delivery, 1x HDMI 1.4
Bluetooth min. v5.0, WiFi ax verze min. 6.
Bez mechaniky.
Výška max. 14 mm.</t>
  </si>
  <si>
    <t>21 dní (nejpozději však do 22.12.2023 - platí co nastane dřív)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</si>
</sst>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left" vertical="center" wrapText="1" indent="1"/>
    </xf>
    <xf numFmtId="0" fontId="12" fillId="6" borderId="2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3" fontId="0" fillId="2" borderId="28" xfId="0" applyNumberForma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" fillId="6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35"/>
  <sheetViews>
    <sheetView tabSelected="1" zoomScale="53" zoomScaleNormal="53" workbookViewId="0">
      <selection activeCell="G7" sqref="G7:G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9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35.42578125" customWidth="1"/>
    <col min="12" max="12" width="32.28515625" customWidth="1"/>
    <col min="13" max="13" width="30.7109375" customWidth="1"/>
    <col min="14" max="14" width="32.42578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  <col min="23" max="23" width="13" customWidth="1"/>
    <col min="24" max="24" width="18" customWidth="1"/>
  </cols>
  <sheetData>
    <row r="1" spans="1:24" ht="40.9" customHeight="1" x14ac:dyDescent="0.25">
      <c r="B1" s="126" t="s">
        <v>42</v>
      </c>
      <c r="C1" s="127"/>
      <c r="D1" s="127"/>
      <c r="E1"/>
      <c r="G1" s="41"/>
      <c r="V1"/>
    </row>
    <row r="2" spans="1:24" ht="21.75" customHeight="1" x14ac:dyDescent="0.25">
      <c r="C2"/>
      <c r="D2" s="9"/>
      <c r="E2" s="10"/>
      <c r="G2" s="130"/>
      <c r="H2" s="131"/>
      <c r="I2" s="131"/>
      <c r="J2" s="131"/>
      <c r="K2" s="131"/>
      <c r="L2" s="131"/>
      <c r="M2" s="131"/>
      <c r="N2" s="131"/>
      <c r="O2" s="1"/>
      <c r="P2" s="1"/>
      <c r="R2" s="11"/>
      <c r="S2" s="11"/>
      <c r="U2" s="7"/>
      <c r="V2" s="8"/>
      <c r="W2" s="7"/>
      <c r="X2" s="7"/>
    </row>
    <row r="3" spans="1:24" x14ac:dyDescent="0.25">
      <c r="B3" s="13"/>
      <c r="C3" s="12" t="s">
        <v>0</v>
      </c>
      <c r="D3" s="115"/>
      <c r="E3" s="115"/>
      <c r="F3" s="115"/>
      <c r="G3" s="131"/>
      <c r="H3" s="131"/>
      <c r="I3" s="131"/>
      <c r="J3" s="131"/>
      <c r="K3" s="131"/>
      <c r="L3" s="131"/>
      <c r="M3" s="131"/>
      <c r="N3" s="131"/>
      <c r="O3" s="5"/>
      <c r="P3" s="5"/>
      <c r="Q3" s="11"/>
      <c r="R3" s="11"/>
      <c r="S3" s="11"/>
    </row>
    <row r="4" spans="1:24" ht="19.899999999999999" customHeight="1" thickBot="1" x14ac:dyDescent="0.3">
      <c r="B4" s="14"/>
      <c r="C4" s="15" t="s">
        <v>1</v>
      </c>
      <c r="D4" s="115"/>
      <c r="E4" s="115"/>
      <c r="F4" s="115"/>
      <c r="G4" s="115"/>
      <c r="H4" s="11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4" ht="27.75" customHeight="1" thickBot="1" x14ac:dyDescent="0.3">
      <c r="B5" s="16"/>
      <c r="C5" s="17"/>
      <c r="D5" s="3"/>
      <c r="G5" s="128" t="s">
        <v>2</v>
      </c>
      <c r="H5" s="129"/>
      <c r="I5" s="1"/>
      <c r="J5"/>
      <c r="N5" s="1"/>
      <c r="O5" s="19"/>
      <c r="P5" s="19"/>
      <c r="R5" s="18" t="s">
        <v>2</v>
      </c>
      <c r="V5" s="6"/>
    </row>
    <row r="6" spans="1:24" ht="70.5" customHeight="1" thickTop="1" thickBot="1" x14ac:dyDescent="0.3">
      <c r="B6" s="30" t="s">
        <v>3</v>
      </c>
      <c r="C6" s="31" t="s">
        <v>18</v>
      </c>
      <c r="D6" s="31" t="s">
        <v>4</v>
      </c>
      <c r="E6" s="31" t="s">
        <v>19</v>
      </c>
      <c r="F6" s="31" t="s">
        <v>20</v>
      </c>
      <c r="G6" s="37" t="s">
        <v>30</v>
      </c>
      <c r="H6" s="38" t="s">
        <v>31</v>
      </c>
      <c r="I6" s="32" t="s">
        <v>21</v>
      </c>
      <c r="J6" s="31" t="s">
        <v>22</v>
      </c>
      <c r="K6" s="31" t="s">
        <v>39</v>
      </c>
      <c r="L6" s="33" t="s">
        <v>23</v>
      </c>
      <c r="M6" s="34" t="s">
        <v>24</v>
      </c>
      <c r="N6" s="33" t="s">
        <v>25</v>
      </c>
      <c r="O6" s="31" t="s">
        <v>35</v>
      </c>
      <c r="P6" s="33" t="s">
        <v>26</v>
      </c>
      <c r="Q6" s="31" t="s">
        <v>5</v>
      </c>
      <c r="R6" s="35" t="s">
        <v>6</v>
      </c>
      <c r="S6" s="114" t="s">
        <v>7</v>
      </c>
      <c r="T6" s="114" t="s">
        <v>8</v>
      </c>
      <c r="U6" s="33" t="s">
        <v>27</v>
      </c>
      <c r="V6" s="33" t="s">
        <v>28</v>
      </c>
      <c r="W6" s="33" t="s">
        <v>29</v>
      </c>
      <c r="X6" s="36" t="s">
        <v>9</v>
      </c>
    </row>
    <row r="7" spans="1:24" ht="278.25" customHeight="1" thickTop="1" thickBot="1" x14ac:dyDescent="0.3">
      <c r="A7" s="42"/>
      <c r="B7" s="43">
        <v>1</v>
      </c>
      <c r="C7" s="44" t="s">
        <v>52</v>
      </c>
      <c r="D7" s="45">
        <v>2</v>
      </c>
      <c r="E7" s="46" t="s">
        <v>36</v>
      </c>
      <c r="F7" s="89" t="s">
        <v>55</v>
      </c>
      <c r="G7" s="116"/>
      <c r="H7" s="118"/>
      <c r="I7" s="141" t="s">
        <v>40</v>
      </c>
      <c r="J7" s="144" t="s">
        <v>38</v>
      </c>
      <c r="K7" s="147" t="s">
        <v>47</v>
      </c>
      <c r="L7" s="156"/>
      <c r="M7" s="120" t="s">
        <v>50</v>
      </c>
      <c r="N7" s="120" t="s">
        <v>51</v>
      </c>
      <c r="O7" s="150" t="s">
        <v>74</v>
      </c>
      <c r="P7" s="47">
        <f>D7*Q7</f>
        <v>40000</v>
      </c>
      <c r="Q7" s="48">
        <v>20000</v>
      </c>
      <c r="R7" s="119"/>
      <c r="S7" s="49">
        <f>D7*R7</f>
        <v>0</v>
      </c>
      <c r="T7" s="50" t="str">
        <f t="shared" ref="T7" si="0">IF(ISNUMBER(R7), IF(R7&gt;Q7,"NEVYHOVUJE","VYHOVUJE")," ")</f>
        <v xml:space="preserve"> </v>
      </c>
      <c r="U7" s="159"/>
      <c r="V7" s="83" t="s">
        <v>12</v>
      </c>
      <c r="W7" s="153" t="s">
        <v>48</v>
      </c>
      <c r="X7" s="123" t="s">
        <v>49</v>
      </c>
    </row>
    <row r="8" spans="1:24" ht="54.75" customHeight="1" thickTop="1" thickBot="1" x14ac:dyDescent="0.3">
      <c r="A8" s="42"/>
      <c r="B8" s="51">
        <v>2</v>
      </c>
      <c r="C8" s="52" t="s">
        <v>41</v>
      </c>
      <c r="D8" s="53">
        <v>2</v>
      </c>
      <c r="E8" s="54" t="s">
        <v>36</v>
      </c>
      <c r="F8" s="90" t="s">
        <v>56</v>
      </c>
      <c r="G8" s="116"/>
      <c r="H8" s="55" t="s">
        <v>37</v>
      </c>
      <c r="I8" s="142"/>
      <c r="J8" s="145"/>
      <c r="K8" s="148"/>
      <c r="L8" s="157"/>
      <c r="M8" s="121"/>
      <c r="N8" s="121"/>
      <c r="O8" s="151"/>
      <c r="P8" s="56">
        <f>D8*Q8</f>
        <v>1000</v>
      </c>
      <c r="Q8" s="57">
        <v>500</v>
      </c>
      <c r="R8" s="119"/>
      <c r="S8" s="58">
        <f>D8*R8</f>
        <v>0</v>
      </c>
      <c r="T8" s="59" t="str">
        <f t="shared" ref="T8" si="1">IF(ISNUMBER(R8), IF(R8&gt;Q8,"NEVYHOVUJE","VYHOVUJE")," ")</f>
        <v xml:space="preserve"> </v>
      </c>
      <c r="U8" s="160"/>
      <c r="V8" s="85" t="s">
        <v>16</v>
      </c>
      <c r="W8" s="154"/>
      <c r="X8" s="124"/>
    </row>
    <row r="9" spans="1:24" ht="54.75" customHeight="1" thickTop="1" thickBot="1" x14ac:dyDescent="0.3">
      <c r="A9" s="42"/>
      <c r="B9" s="51">
        <v>3</v>
      </c>
      <c r="C9" s="52" t="s">
        <v>43</v>
      </c>
      <c r="D9" s="53">
        <v>2</v>
      </c>
      <c r="E9" s="54" t="s">
        <v>36</v>
      </c>
      <c r="F9" s="90" t="s">
        <v>57</v>
      </c>
      <c r="G9" s="116"/>
      <c r="H9" s="55" t="s">
        <v>37</v>
      </c>
      <c r="I9" s="142"/>
      <c r="J9" s="145"/>
      <c r="K9" s="148"/>
      <c r="L9" s="157"/>
      <c r="M9" s="121"/>
      <c r="N9" s="121"/>
      <c r="O9" s="151"/>
      <c r="P9" s="56">
        <f>D9*Q9</f>
        <v>500</v>
      </c>
      <c r="Q9" s="57">
        <v>250</v>
      </c>
      <c r="R9" s="119"/>
      <c r="S9" s="58">
        <f>D9*R9</f>
        <v>0</v>
      </c>
      <c r="T9" s="59" t="str">
        <f t="shared" ref="T9:T15" si="2">IF(ISNUMBER(R9), IF(R9&gt;Q9,"NEVYHOVUJE","VYHOVUJE")," ")</f>
        <v xml:space="preserve"> </v>
      </c>
      <c r="U9" s="160"/>
      <c r="V9" s="85" t="s">
        <v>17</v>
      </c>
      <c r="W9" s="154"/>
      <c r="X9" s="124"/>
    </row>
    <row r="10" spans="1:24" ht="103.5" customHeight="1" thickTop="1" thickBot="1" x14ac:dyDescent="0.3">
      <c r="A10" s="42"/>
      <c r="B10" s="51">
        <v>4</v>
      </c>
      <c r="C10" s="52" t="s">
        <v>53</v>
      </c>
      <c r="D10" s="53">
        <v>2</v>
      </c>
      <c r="E10" s="54" t="s">
        <v>36</v>
      </c>
      <c r="F10" s="90" t="s">
        <v>58</v>
      </c>
      <c r="G10" s="116"/>
      <c r="H10" s="118"/>
      <c r="I10" s="142"/>
      <c r="J10" s="145"/>
      <c r="K10" s="148"/>
      <c r="L10" s="157"/>
      <c r="M10" s="121"/>
      <c r="N10" s="121"/>
      <c r="O10" s="151"/>
      <c r="P10" s="56">
        <f>D10*Q10</f>
        <v>6666</v>
      </c>
      <c r="Q10" s="57">
        <v>3333</v>
      </c>
      <c r="R10" s="119"/>
      <c r="S10" s="58">
        <f>D10*R10</f>
        <v>0</v>
      </c>
      <c r="T10" s="59" t="str">
        <f t="shared" si="2"/>
        <v xml:space="preserve"> </v>
      </c>
      <c r="U10" s="160"/>
      <c r="V10" s="85" t="s">
        <v>13</v>
      </c>
      <c r="W10" s="154"/>
      <c r="X10" s="124"/>
    </row>
    <row r="11" spans="1:24" ht="109.5" customHeight="1" thickTop="1" thickBot="1" x14ac:dyDescent="0.3">
      <c r="A11" s="42"/>
      <c r="B11" s="51">
        <v>5</v>
      </c>
      <c r="C11" s="52" t="s">
        <v>44</v>
      </c>
      <c r="D11" s="53">
        <v>2</v>
      </c>
      <c r="E11" s="54" t="s">
        <v>36</v>
      </c>
      <c r="F11" s="90" t="s">
        <v>59</v>
      </c>
      <c r="G11" s="116"/>
      <c r="H11" s="55" t="s">
        <v>37</v>
      </c>
      <c r="I11" s="142"/>
      <c r="J11" s="145"/>
      <c r="K11" s="148"/>
      <c r="L11" s="158"/>
      <c r="M11" s="121"/>
      <c r="N11" s="121"/>
      <c r="O11" s="151"/>
      <c r="P11" s="56">
        <f>D11*Q11</f>
        <v>5780</v>
      </c>
      <c r="Q11" s="57">
        <v>2890</v>
      </c>
      <c r="R11" s="119"/>
      <c r="S11" s="58">
        <f>D11*R11</f>
        <v>0</v>
      </c>
      <c r="T11" s="59" t="str">
        <f t="shared" si="2"/>
        <v xml:space="preserve"> </v>
      </c>
      <c r="U11" s="160"/>
      <c r="V11" s="85" t="s">
        <v>14</v>
      </c>
      <c r="W11" s="154"/>
      <c r="X11" s="124"/>
    </row>
    <row r="12" spans="1:24" ht="114.75" customHeight="1" thickTop="1" thickBot="1" x14ac:dyDescent="0.3">
      <c r="A12" s="42"/>
      <c r="B12" s="51">
        <v>6</v>
      </c>
      <c r="C12" s="52" t="s">
        <v>45</v>
      </c>
      <c r="D12" s="53">
        <v>2</v>
      </c>
      <c r="E12" s="54" t="s">
        <v>36</v>
      </c>
      <c r="F12" s="86" t="s">
        <v>60</v>
      </c>
      <c r="G12" s="116"/>
      <c r="H12" s="55" t="s">
        <v>37</v>
      </c>
      <c r="I12" s="142"/>
      <c r="J12" s="145"/>
      <c r="K12" s="148"/>
      <c r="L12" s="84" t="s">
        <v>54</v>
      </c>
      <c r="M12" s="121"/>
      <c r="N12" s="121"/>
      <c r="O12" s="151"/>
      <c r="P12" s="56">
        <f>D12*Q12</f>
        <v>10000</v>
      </c>
      <c r="Q12" s="57">
        <v>5000</v>
      </c>
      <c r="R12" s="119"/>
      <c r="S12" s="58">
        <f>D12*R12</f>
        <v>0</v>
      </c>
      <c r="T12" s="59" t="str">
        <f t="shared" si="2"/>
        <v xml:space="preserve"> </v>
      </c>
      <c r="U12" s="160"/>
      <c r="V12" s="85" t="s">
        <v>15</v>
      </c>
      <c r="W12" s="154"/>
      <c r="X12" s="124"/>
    </row>
    <row r="13" spans="1:24" ht="88.5" customHeight="1" thickTop="1" thickBot="1" x14ac:dyDescent="0.3">
      <c r="A13" s="42"/>
      <c r="B13" s="60">
        <v>7</v>
      </c>
      <c r="C13" s="61" t="s">
        <v>46</v>
      </c>
      <c r="D13" s="62">
        <v>2</v>
      </c>
      <c r="E13" s="63" t="s">
        <v>36</v>
      </c>
      <c r="F13" s="91" t="s">
        <v>61</v>
      </c>
      <c r="G13" s="116"/>
      <c r="H13" s="64" t="s">
        <v>37</v>
      </c>
      <c r="I13" s="143"/>
      <c r="J13" s="146"/>
      <c r="K13" s="149"/>
      <c r="L13" s="87"/>
      <c r="M13" s="122"/>
      <c r="N13" s="122"/>
      <c r="O13" s="152"/>
      <c r="P13" s="65">
        <f>D13*Q13</f>
        <v>1640</v>
      </c>
      <c r="Q13" s="66">
        <v>820</v>
      </c>
      <c r="R13" s="119"/>
      <c r="S13" s="67">
        <f>D13*R13</f>
        <v>0</v>
      </c>
      <c r="T13" s="68" t="str">
        <f t="shared" si="2"/>
        <v xml:space="preserve"> </v>
      </c>
      <c r="U13" s="161"/>
      <c r="V13" s="88" t="s">
        <v>16</v>
      </c>
      <c r="W13" s="155"/>
      <c r="X13" s="125"/>
    </row>
    <row r="14" spans="1:24" ht="343.5" customHeight="1" thickTop="1" thickBot="1" x14ac:dyDescent="0.3">
      <c r="A14" s="42"/>
      <c r="B14" s="69">
        <v>8</v>
      </c>
      <c r="C14" s="70" t="s">
        <v>66</v>
      </c>
      <c r="D14" s="71">
        <v>1</v>
      </c>
      <c r="E14" s="72" t="s">
        <v>36</v>
      </c>
      <c r="F14" s="95" t="s">
        <v>67</v>
      </c>
      <c r="G14" s="116"/>
      <c r="H14" s="117"/>
      <c r="I14" s="92" t="s">
        <v>40</v>
      </c>
      <c r="J14" s="92" t="s">
        <v>37</v>
      </c>
      <c r="K14" s="73"/>
      <c r="L14" s="74"/>
      <c r="M14" s="94" t="s">
        <v>64</v>
      </c>
      <c r="N14" s="94" t="s">
        <v>65</v>
      </c>
      <c r="O14" s="75" t="s">
        <v>74</v>
      </c>
      <c r="P14" s="76">
        <f>D14*Q14</f>
        <v>23140</v>
      </c>
      <c r="Q14" s="77">
        <v>23140</v>
      </c>
      <c r="R14" s="119"/>
      <c r="S14" s="78">
        <f>D14*R14</f>
        <v>0</v>
      </c>
      <c r="T14" s="79" t="str">
        <f t="shared" si="2"/>
        <v xml:space="preserve"> </v>
      </c>
      <c r="U14" s="80"/>
      <c r="V14" s="81" t="s">
        <v>12</v>
      </c>
      <c r="W14" s="82" t="s">
        <v>62</v>
      </c>
      <c r="X14" s="93" t="s">
        <v>63</v>
      </c>
    </row>
    <row r="15" spans="1:24" ht="339" customHeight="1" thickTop="1" thickBot="1" x14ac:dyDescent="0.3">
      <c r="A15" s="42"/>
      <c r="B15" s="96">
        <v>9</v>
      </c>
      <c r="C15" s="97" t="s">
        <v>72</v>
      </c>
      <c r="D15" s="98">
        <v>1</v>
      </c>
      <c r="E15" s="99" t="s">
        <v>36</v>
      </c>
      <c r="F15" s="113" t="s">
        <v>73</v>
      </c>
      <c r="G15" s="116"/>
      <c r="H15" s="117"/>
      <c r="I15" s="100" t="s">
        <v>40</v>
      </c>
      <c r="J15" s="100" t="s">
        <v>37</v>
      </c>
      <c r="K15" s="101"/>
      <c r="L15" s="102"/>
      <c r="M15" s="112" t="s">
        <v>70</v>
      </c>
      <c r="N15" s="112" t="s">
        <v>71</v>
      </c>
      <c r="O15" s="103" t="s">
        <v>74</v>
      </c>
      <c r="P15" s="104">
        <f>D15*Q15</f>
        <v>21000</v>
      </c>
      <c r="Q15" s="105">
        <v>21000</v>
      </c>
      <c r="R15" s="119"/>
      <c r="S15" s="106">
        <f>D15*R15</f>
        <v>0</v>
      </c>
      <c r="T15" s="107" t="str">
        <f t="shared" si="2"/>
        <v xml:space="preserve"> </v>
      </c>
      <c r="U15" s="108"/>
      <c r="V15" s="109" t="s">
        <v>12</v>
      </c>
      <c r="W15" s="110" t="s">
        <v>68</v>
      </c>
      <c r="X15" s="111" t="s">
        <v>69</v>
      </c>
    </row>
    <row r="16" spans="1:24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3" ht="51.75" customHeight="1" thickTop="1" thickBot="1" x14ac:dyDescent="0.3">
      <c r="B17" s="139" t="s">
        <v>34</v>
      </c>
      <c r="C17" s="139"/>
      <c r="D17" s="139"/>
      <c r="E17" s="139"/>
      <c r="F17" s="139"/>
      <c r="G17" s="139"/>
      <c r="H17" s="40"/>
      <c r="I17" s="40"/>
      <c r="J17" s="20"/>
      <c r="K17" s="20"/>
      <c r="L17" s="6"/>
      <c r="M17" s="6"/>
      <c r="N17" s="6"/>
      <c r="O17" s="21"/>
      <c r="P17" s="21"/>
      <c r="Q17" s="22" t="s">
        <v>10</v>
      </c>
      <c r="R17" s="136" t="s">
        <v>11</v>
      </c>
      <c r="S17" s="137"/>
      <c r="T17" s="138"/>
      <c r="U17" s="23"/>
      <c r="V17" s="24"/>
      <c r="W17" s="19"/>
    </row>
    <row r="18" spans="2:23" ht="50.45" customHeight="1" thickTop="1" thickBot="1" x14ac:dyDescent="0.3">
      <c r="B18" s="140" t="s">
        <v>32</v>
      </c>
      <c r="C18" s="140"/>
      <c r="D18" s="140"/>
      <c r="E18" s="140"/>
      <c r="F18" s="140"/>
      <c r="G18" s="140"/>
      <c r="H18" s="140"/>
      <c r="I18" s="25"/>
      <c r="L18" s="9"/>
      <c r="M18" s="9"/>
      <c r="N18" s="9"/>
      <c r="O18" s="26"/>
      <c r="P18" s="26"/>
      <c r="Q18" s="27">
        <f>SUM(P7:P15)</f>
        <v>109726</v>
      </c>
      <c r="R18" s="133">
        <f>SUM(S7:S15)</f>
        <v>0</v>
      </c>
      <c r="S18" s="134"/>
      <c r="T18" s="135"/>
    </row>
    <row r="19" spans="2:23" ht="15.75" thickTop="1" x14ac:dyDescent="0.25">
      <c r="B19" s="132" t="s">
        <v>33</v>
      </c>
      <c r="C19" s="132"/>
      <c r="D19" s="132"/>
      <c r="E19" s="132"/>
      <c r="F19" s="132"/>
      <c r="G19" s="132"/>
      <c r="H19" s="11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3" x14ac:dyDescent="0.25">
      <c r="B20" s="39"/>
      <c r="C20" s="39"/>
      <c r="D20" s="39"/>
      <c r="E20" s="39"/>
      <c r="F20" s="39"/>
      <c r="G20" s="115"/>
      <c r="H20" s="11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3" x14ac:dyDescent="0.25">
      <c r="B21" s="39"/>
      <c r="C21" s="39"/>
      <c r="D21" s="39"/>
      <c r="E21" s="39"/>
      <c r="F21" s="39"/>
      <c r="G21" s="115"/>
      <c r="H21" s="11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3" x14ac:dyDescent="0.25">
      <c r="B22" s="39"/>
      <c r="C22" s="39"/>
      <c r="D22" s="39"/>
      <c r="E22" s="39"/>
      <c r="F22" s="39"/>
      <c r="G22" s="115"/>
      <c r="H22" s="11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3" ht="19.899999999999999" customHeight="1" x14ac:dyDescent="0.25">
      <c r="C23" s="20"/>
      <c r="D23" s="28"/>
      <c r="E23" s="20"/>
      <c r="F23" s="20"/>
      <c r="G23" s="115"/>
      <c r="H23" s="11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3" ht="19.899999999999999" customHeight="1" x14ac:dyDescent="0.25">
      <c r="H24" s="2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3" ht="19.899999999999999" customHeight="1" x14ac:dyDescent="0.25">
      <c r="C25" s="20"/>
      <c r="D25" s="28"/>
      <c r="E25" s="20"/>
      <c r="F25" s="20"/>
      <c r="G25" s="115"/>
      <c r="H25" s="11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3" ht="19.899999999999999" customHeight="1" x14ac:dyDescent="0.25">
      <c r="C26" s="20"/>
      <c r="D26" s="28"/>
      <c r="E26" s="20"/>
      <c r="F26" s="20"/>
      <c r="G26" s="115"/>
      <c r="H26" s="11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3" ht="19.899999999999999" customHeight="1" x14ac:dyDescent="0.25">
      <c r="C27" s="20"/>
      <c r="D27" s="28"/>
      <c r="E27" s="20"/>
      <c r="F27" s="20"/>
      <c r="G27" s="115"/>
      <c r="H27" s="11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3" ht="19.899999999999999" customHeight="1" x14ac:dyDescent="0.25">
      <c r="C28" s="20"/>
      <c r="D28" s="28"/>
      <c r="E28" s="20"/>
      <c r="F28" s="20"/>
      <c r="G28" s="115"/>
      <c r="H28" s="11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3" ht="19.899999999999999" customHeight="1" x14ac:dyDescent="0.25">
      <c r="C29" s="20"/>
      <c r="D29" s="28"/>
      <c r="E29" s="20"/>
      <c r="F29" s="20"/>
      <c r="G29" s="115"/>
      <c r="H29" s="11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3" ht="19.899999999999999" customHeight="1" x14ac:dyDescent="0.25">
      <c r="C30" s="20"/>
      <c r="D30" s="28"/>
      <c r="E30" s="20"/>
      <c r="F30" s="20"/>
      <c r="G30" s="115"/>
      <c r="H30" s="11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3" ht="19.899999999999999" customHeight="1" x14ac:dyDescent="0.25">
      <c r="C31" s="20"/>
      <c r="D31" s="28"/>
      <c r="E31" s="20"/>
      <c r="F31" s="20"/>
      <c r="G31" s="115"/>
      <c r="H31" s="11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3" ht="19.899999999999999" customHeight="1" x14ac:dyDescent="0.25">
      <c r="C32" s="20"/>
      <c r="D32" s="28"/>
      <c r="E32" s="20"/>
      <c r="F32" s="20"/>
      <c r="G32" s="115"/>
      <c r="H32" s="11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115"/>
      <c r="H33" s="11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115"/>
      <c r="H34" s="11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115"/>
      <c r="H35" s="11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115"/>
      <c r="H36" s="11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115"/>
      <c r="H37" s="11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115"/>
      <c r="H38" s="11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115"/>
      <c r="H39" s="11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115"/>
      <c r="H40" s="11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115"/>
      <c r="H41" s="11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115"/>
      <c r="H42" s="11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115"/>
      <c r="H43" s="11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115"/>
      <c r="H44" s="11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115"/>
      <c r="H45" s="11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115"/>
      <c r="H46" s="11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115"/>
      <c r="H47" s="11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115"/>
      <c r="H48" s="11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115"/>
      <c r="H49" s="11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115"/>
      <c r="H50" s="11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115"/>
      <c r="H51" s="11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115"/>
      <c r="H52" s="11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115"/>
      <c r="H53" s="11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115"/>
      <c r="H54" s="11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115"/>
      <c r="H55" s="11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115"/>
      <c r="H56" s="11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115"/>
      <c r="H57" s="11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115"/>
      <c r="H58" s="11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115"/>
      <c r="H59" s="11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115"/>
      <c r="H60" s="11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115"/>
      <c r="H61" s="11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115"/>
      <c r="H62" s="11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115"/>
      <c r="H63" s="11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115"/>
      <c r="H64" s="11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115"/>
      <c r="H65" s="11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115"/>
      <c r="H66" s="11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115"/>
      <c r="H67" s="11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115"/>
      <c r="H68" s="11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115"/>
      <c r="H69" s="11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115"/>
      <c r="H70" s="11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115"/>
      <c r="H71" s="11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115"/>
      <c r="H72" s="11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115"/>
      <c r="H73" s="11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115"/>
      <c r="H74" s="11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115"/>
      <c r="H75" s="11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115"/>
      <c r="H76" s="11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115"/>
      <c r="H77" s="11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115"/>
      <c r="H78" s="11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115"/>
      <c r="H79" s="11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115"/>
      <c r="H80" s="11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115"/>
      <c r="H81" s="11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115"/>
      <c r="H82" s="11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115"/>
      <c r="H83" s="11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115"/>
      <c r="H84" s="11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115"/>
      <c r="H85" s="11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115"/>
      <c r="H86" s="11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115"/>
      <c r="H87" s="11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115"/>
      <c r="H88" s="11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115"/>
      <c r="H89" s="11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115"/>
      <c r="H90" s="11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115"/>
      <c r="H91" s="11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115"/>
      <c r="H92" s="11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115"/>
      <c r="H93" s="11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115"/>
      <c r="H94" s="11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115"/>
      <c r="H95" s="11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115"/>
      <c r="H96" s="11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115"/>
      <c r="H97" s="11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115"/>
      <c r="H98" s="11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115"/>
      <c r="H99" s="11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0"/>
      <c r="D100" s="28"/>
      <c r="E100" s="20"/>
      <c r="F100" s="20"/>
      <c r="G100" s="115"/>
      <c r="H100" s="115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0"/>
      <c r="D101" s="28"/>
      <c r="E101" s="20"/>
      <c r="F101" s="20"/>
      <c r="G101" s="115"/>
      <c r="H101" s="115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0"/>
      <c r="D102" s="28"/>
      <c r="E102" s="20"/>
      <c r="F102" s="20"/>
      <c r="G102" s="115"/>
      <c r="H102" s="115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0"/>
      <c r="D103" s="28"/>
      <c r="E103" s="20"/>
      <c r="F103" s="20"/>
      <c r="G103" s="115"/>
      <c r="H103" s="115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0"/>
      <c r="D104" s="28"/>
      <c r="E104" s="20"/>
      <c r="F104" s="20"/>
      <c r="G104" s="115"/>
      <c r="H104" s="115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OrFkq91yXLIYO2kccYLFvZ2aQRsFvVsUBA2KBo8DAoNOOuY8wb/7amADisJWuutuUNo+t9NGGPOixjd6bKz1Tw==" saltValue="jLYzRyiDOhEaHXSW71tV2Q==" spinCount="100000" sheet="1" objects="1" scenarios="1"/>
  <mergeCells count="18">
    <mergeCell ref="B19:G19"/>
    <mergeCell ref="R18:T18"/>
    <mergeCell ref="R17:T17"/>
    <mergeCell ref="B17:G17"/>
    <mergeCell ref="B18:H18"/>
    <mergeCell ref="M7:M13"/>
    <mergeCell ref="N7:N13"/>
    <mergeCell ref="X7:X13"/>
    <mergeCell ref="B1:D1"/>
    <mergeCell ref="G5:H5"/>
    <mergeCell ref="G2:N3"/>
    <mergeCell ref="I7:I13"/>
    <mergeCell ref="J7:J13"/>
    <mergeCell ref="K7:K13"/>
    <mergeCell ref="O7:O13"/>
    <mergeCell ref="W7:W13"/>
    <mergeCell ref="L7:L11"/>
    <mergeCell ref="U7:U13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R7:R15 G7:H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  <dataValidation type="list" allowBlank="1" showInputMessage="1" showErrorMessage="1" sqref="V7 V14:V15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2023-10-19T08:05:40Z</cp:lastPrinted>
  <dcterms:created xsi:type="dcterms:W3CDTF">2014-03-05T12:43:32Z</dcterms:created>
  <dcterms:modified xsi:type="dcterms:W3CDTF">2023-10-19T09:30:09Z</dcterms:modified>
</cp:coreProperties>
</file>