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1\1 výzva\"/>
    </mc:Choice>
  </mc:AlternateContent>
  <xr:revisionPtr revIDLastSave="0" documentId="13_ncr:1_{C19F9192-FFBC-4E48-8A48-D177C70905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O9" i="1"/>
  <c r="S8" i="1"/>
  <c r="R9" i="1"/>
  <c r="S9" i="1"/>
  <c r="O7" i="1"/>
  <c r="P12" i="1" s="1"/>
  <c r="S7" i="1" l="1"/>
  <c r="R7" i="1" l="1"/>
  <c r="Q12" i="1" s="1"/>
</calcChain>
</file>

<file path=xl/sharedStrings.xml><?xml version="1.0" encoding="utf-8"?>
<sst xmlns="http://schemas.openxmlformats.org/spreadsheetml/2006/main" count="52" uniqueCount="49">
  <si>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</si>
  <si>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</si>
  <si>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</si>
  <si>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</si>
  <si>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</si>
  <si>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</si>
  <si>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</si>
  <si>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</si>
  <si>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</si>
  <si>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</si>
  <si>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</si>
  <si>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</si>
  <si>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</si>
  <si>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</si>
  <si>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</si>
  <si>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</si>
  <si>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 xml:space="preserve">31155000-7 - Měniče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</si>
  <si>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</si>
  <si>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</si>
  <si>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</si>
  <si>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</si>
  <si>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</si>
  <si>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</si>
  <si>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</si>
  <si>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</si>
  <si>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</si>
  <si>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</si>
  <si>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</si>
  <si>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</si>
  <si>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ID</t>
  </si>
  <si>
    <t>ks</t>
  </si>
  <si>
    <t xml:space="preserve">Termín dodání </t>
  </si>
  <si>
    <t xml:space="preserve">Pokud financováno z projektových prostředků, pak ŘEŠITEL uvede: NÁZEV A ČÍSLO DOTAČNÍHO PROJEKTU </t>
  </si>
  <si>
    <t>NE</t>
  </si>
  <si>
    <t xml:space="preserve">Příloha č. 2 Kupní smlouvy - technická specifikace
Laboratorní a měřící technika (III.) 031 - 2023 </t>
  </si>
  <si>
    <t>PC USB osciloskop</t>
  </si>
  <si>
    <t>Regulační autotransformátor</t>
  </si>
  <si>
    <t>Stolní napájecí zdroj</t>
  </si>
  <si>
    <t>do 15.12.2023</t>
  </si>
  <si>
    <t xml:space="preserve">6039/23 </t>
  </si>
  <si>
    <t xml:space="preserve">4311/23 </t>
  </si>
  <si>
    <t>4315/23</t>
  </si>
  <si>
    <t>2211/0085/23</t>
  </si>
  <si>
    <t>Ing. Tomáš Řeřicha, Ph.D.,
Tel.: 737 488 958</t>
  </si>
  <si>
    <t>Univerzitní 26,
301 00 Plzeň,
Fakulta elektrotechnická - Katedra materiálů a technologií,
místnost EK 415</t>
  </si>
  <si>
    <t>Společná faktura</t>
  </si>
  <si>
    <t>Dvoukanálový.
Šířka pásma minimálně 100 MHz.
Vzorkovací frekvence v reálném čase minimálně 1GS/s.
Funkční generátor 5MHz, 25MSa/s (funkce sinus, obdelník, impulz, rampa).
Vertikální rozlišení 8bit, 12bit, 14bit.
Vertikální citlivost 2mV/div～5V/div.
Doba náběhu ≤3.5ns.
Vstupní impedance 1MΩ.
Napájení přes USB-C.
Podporuje LabView a SCPI,
Podpora přenosu přes LAN.
Tenký design.</t>
  </si>
  <si>
    <t>Zapouzdřený regulační autotransformátor.
Plynulá regulace výstupního napětí.
Vstupní napětí: 230 V.
Výstupní napětí: 0 - 260 V.
Kmitočet: 50 - 300 Hz.
Stupeň krytí min. IP20.</t>
  </si>
  <si>
    <t>Stolní napájecí zdroj DC, programovatelný, 1 kanál, displej.
Napájecí napětí: 230V.
Výstupní napětí min. 0V.
Výstupní napětí max. 30V.
Výstupní proud min. 0A.
Výstupní proud max. 3A.
Výkon: 90W.
Rozhraní: RS232, USB.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</si>
</sst>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8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0" fontId="14" fillId="5" borderId="11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10"/>
  <sheetViews>
    <sheetView tabSelected="1" zoomScale="53" zoomScaleNormal="53" workbookViewId="0">
      <selection activeCell="Q7" sqref="Q7:Q9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75.28515625" style="1" customWidth="1"/>
    <col min="7" max="7" width="29.140625" style="4" customWidth="1"/>
    <col min="8" max="8" width="22" style="4" customWidth="1"/>
    <col min="9" max="9" width="14.140625" style="1" customWidth="1"/>
    <col min="10" max="10" width="27.42578125" hidden="1" customWidth="1"/>
    <col min="11" max="11" width="24.5703125" customWidth="1"/>
    <col min="12" max="12" width="28.7109375" customWidth="1"/>
    <col min="13" max="13" width="34.140625" style="4" customWidth="1"/>
    <col min="14" max="14" width="23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  <col min="22" max="22" width="11.85546875" customWidth="1"/>
    <col min="23" max="23" width="17.140625" customWidth="1"/>
  </cols>
  <sheetData>
    <row r="1" spans="1:23" ht="39.75" customHeight="1" x14ac:dyDescent="0.25">
      <c r="B1" s="83" t="s">
        <v>34</v>
      </c>
      <c r="C1" s="84"/>
      <c r="D1" s="8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3" ht="18.75" customHeight="1" x14ac:dyDescent="0.25">
      <c r="C2"/>
      <c r="D2" s="7"/>
      <c r="E2" s="8"/>
      <c r="G2" s="34"/>
      <c r="H2"/>
      <c r="I2" s="9"/>
      <c r="M2" s="1"/>
      <c r="N2" s="1"/>
      <c r="O2" s="1"/>
      <c r="P2" s="6"/>
      <c r="Q2" s="6"/>
      <c r="S2" s="6"/>
      <c r="T2" s="10"/>
      <c r="U2" s="11"/>
      <c r="V2" s="10"/>
      <c r="W2" s="10"/>
    </row>
    <row r="3" spans="1:23" ht="24" customHeight="1" x14ac:dyDescent="0.25">
      <c r="B3" s="14"/>
      <c r="C3" s="12" t="s">
        <v>0</v>
      </c>
      <c r="D3" s="13"/>
      <c r="E3" s="13"/>
      <c r="F3" s="13"/>
      <c r="G3" s="85"/>
      <c r="H3" s="85"/>
      <c r="I3" s="85"/>
      <c r="J3" s="85"/>
      <c r="K3" s="85"/>
      <c r="L3" s="85"/>
      <c r="M3" s="85"/>
      <c r="N3" s="85"/>
      <c r="O3" s="5"/>
      <c r="P3" s="6"/>
      <c r="Q3" s="6"/>
      <c r="S3" s="6"/>
    </row>
    <row r="4" spans="1:23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3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3" ht="72" customHeight="1" thickTop="1" thickBot="1" x14ac:dyDescent="0.3">
      <c r="B6" s="21" t="s">
        <v>3</v>
      </c>
      <c r="C6" s="22" t="s">
        <v>18</v>
      </c>
      <c r="D6" s="22" t="s">
        <v>4</v>
      </c>
      <c r="E6" s="22" t="s">
        <v>19</v>
      </c>
      <c r="F6" s="22" t="s">
        <v>20</v>
      </c>
      <c r="G6" s="23" t="s">
        <v>5</v>
      </c>
      <c r="H6" s="22" t="s">
        <v>21</v>
      </c>
      <c r="I6" s="22" t="s">
        <v>22</v>
      </c>
      <c r="J6" s="22" t="s">
        <v>32</v>
      </c>
      <c r="K6" s="22" t="s">
        <v>23</v>
      </c>
      <c r="L6" s="35" t="s">
        <v>24</v>
      </c>
      <c r="M6" s="22" t="s">
        <v>25</v>
      </c>
      <c r="N6" s="22" t="s">
        <v>31</v>
      </c>
      <c r="O6" s="22" t="s">
        <v>26</v>
      </c>
      <c r="P6" s="22" t="s">
        <v>6</v>
      </c>
      <c r="Q6" s="24" t="s">
        <v>7</v>
      </c>
      <c r="R6" s="35" t="s">
        <v>8</v>
      </c>
      <c r="S6" s="35" t="s">
        <v>9</v>
      </c>
      <c r="T6" s="22" t="s">
        <v>27</v>
      </c>
      <c r="U6" s="22" t="s">
        <v>28</v>
      </c>
      <c r="V6" s="22" t="s">
        <v>29</v>
      </c>
      <c r="W6" s="25" t="s">
        <v>10</v>
      </c>
    </row>
    <row r="7" spans="1:23" ht="210.75" customHeight="1" thickTop="1" x14ac:dyDescent="0.25">
      <c r="A7" s="26"/>
      <c r="B7" s="36">
        <v>1</v>
      </c>
      <c r="C7" s="37" t="s">
        <v>35</v>
      </c>
      <c r="D7" s="38">
        <v>2</v>
      </c>
      <c r="E7" s="39" t="s">
        <v>30</v>
      </c>
      <c r="F7" s="40" t="s">
        <v>46</v>
      </c>
      <c r="G7" s="101"/>
      <c r="H7" s="76" t="s">
        <v>45</v>
      </c>
      <c r="I7" s="69" t="s">
        <v>33</v>
      </c>
      <c r="J7" s="95"/>
      <c r="K7" s="98"/>
      <c r="L7" s="76" t="s">
        <v>43</v>
      </c>
      <c r="M7" s="76" t="s">
        <v>44</v>
      </c>
      <c r="N7" s="91" t="s">
        <v>38</v>
      </c>
      <c r="O7" s="41">
        <f>D7*P7</f>
        <v>19000</v>
      </c>
      <c r="P7" s="42">
        <v>9500</v>
      </c>
      <c r="Q7" s="104"/>
      <c r="R7" s="43">
        <f>D7*Q7</f>
        <v>0</v>
      </c>
      <c r="S7" s="44" t="str">
        <f t="shared" ref="S7" si="0">IF(ISNUMBER(Q7), IF(Q7&gt;P7,"NEVYHOVUJE","VYHOVUJE")," ")</f>
        <v xml:space="preserve"> </v>
      </c>
      <c r="T7" s="69"/>
      <c r="U7" s="45" t="s">
        <v>17</v>
      </c>
      <c r="V7" s="46" t="s">
        <v>39</v>
      </c>
      <c r="W7" s="72" t="s">
        <v>42</v>
      </c>
    </row>
    <row r="8" spans="1:23" ht="143.25" customHeight="1" x14ac:dyDescent="0.25">
      <c r="A8" s="26"/>
      <c r="B8" s="47">
        <v>2</v>
      </c>
      <c r="C8" s="48" t="s">
        <v>36</v>
      </c>
      <c r="D8" s="49">
        <v>1</v>
      </c>
      <c r="E8" s="50" t="s">
        <v>30</v>
      </c>
      <c r="F8" s="51" t="s">
        <v>47</v>
      </c>
      <c r="G8" s="102"/>
      <c r="H8" s="94"/>
      <c r="I8" s="70"/>
      <c r="J8" s="96"/>
      <c r="K8" s="99"/>
      <c r="L8" s="77"/>
      <c r="M8" s="77"/>
      <c r="N8" s="92"/>
      <c r="O8" s="52">
        <f>D8*P8</f>
        <v>7500</v>
      </c>
      <c r="P8" s="53">
        <v>7500</v>
      </c>
      <c r="Q8" s="105"/>
      <c r="R8" s="54">
        <f>D8*Q8</f>
        <v>0</v>
      </c>
      <c r="S8" s="55" t="str">
        <f t="shared" ref="S8:S9" si="1">IF(ISNUMBER(Q8), IF(Q8&gt;P8,"NEVYHOVUJE","VYHOVUJE")," ")</f>
        <v xml:space="preserve"> </v>
      </c>
      <c r="T8" s="70"/>
      <c r="U8" s="56" t="s">
        <v>16</v>
      </c>
      <c r="V8" s="57" t="s">
        <v>40</v>
      </c>
      <c r="W8" s="73"/>
    </row>
    <row r="9" spans="1:23" ht="147.75" customHeight="1" thickBot="1" x14ac:dyDescent="0.3">
      <c r="A9" s="26"/>
      <c r="B9" s="58">
        <v>3</v>
      </c>
      <c r="C9" s="59" t="s">
        <v>37</v>
      </c>
      <c r="D9" s="60">
        <v>2</v>
      </c>
      <c r="E9" s="61" t="s">
        <v>30</v>
      </c>
      <c r="F9" s="62" t="s">
        <v>48</v>
      </c>
      <c r="G9" s="103"/>
      <c r="H9" s="75"/>
      <c r="I9" s="71"/>
      <c r="J9" s="97"/>
      <c r="K9" s="100"/>
      <c r="L9" s="78"/>
      <c r="M9" s="78"/>
      <c r="N9" s="93"/>
      <c r="O9" s="63">
        <f>D9*P9</f>
        <v>6000</v>
      </c>
      <c r="P9" s="64">
        <v>3000</v>
      </c>
      <c r="Q9" s="106"/>
      <c r="R9" s="65">
        <f>D9*Q9</f>
        <v>0</v>
      </c>
      <c r="S9" s="66" t="str">
        <f t="shared" si="1"/>
        <v xml:space="preserve"> </v>
      </c>
      <c r="T9" s="71"/>
      <c r="U9" s="67" t="s">
        <v>15</v>
      </c>
      <c r="V9" s="68" t="s">
        <v>41</v>
      </c>
      <c r="W9" s="74"/>
    </row>
    <row r="10" spans="1:23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3" ht="60.75" customHeight="1" thickTop="1" thickBot="1" x14ac:dyDescent="0.3">
      <c r="B11" s="86" t="s">
        <v>11</v>
      </c>
      <c r="C11" s="87"/>
      <c r="D11" s="87"/>
      <c r="E11" s="87"/>
      <c r="F11" s="87"/>
      <c r="G11" s="87"/>
      <c r="H11" s="27"/>
      <c r="I11" s="27"/>
      <c r="J11" s="27"/>
      <c r="K11" s="9"/>
      <c r="L11" s="9"/>
      <c r="M11" s="9"/>
      <c r="N11" s="28"/>
      <c r="O11" s="28"/>
      <c r="P11" s="29" t="s">
        <v>12</v>
      </c>
      <c r="Q11" s="88" t="s">
        <v>13</v>
      </c>
      <c r="R11" s="89"/>
      <c r="S11" s="90"/>
      <c r="T11" s="20"/>
      <c r="U11" s="30"/>
    </row>
    <row r="12" spans="1:23" ht="33" customHeight="1" thickTop="1" thickBot="1" x14ac:dyDescent="0.3">
      <c r="B12" s="79" t="s">
        <v>14</v>
      </c>
      <c r="C12" s="79"/>
      <c r="D12" s="79"/>
      <c r="E12" s="79"/>
      <c r="F12" s="79"/>
      <c r="G12" s="79"/>
      <c r="H12" s="31"/>
      <c r="K12" s="7"/>
      <c r="L12" s="7"/>
      <c r="M12" s="7"/>
      <c r="N12" s="32"/>
      <c r="O12" s="32"/>
      <c r="P12" s="33">
        <f>SUM(O7:O9)</f>
        <v>32500</v>
      </c>
      <c r="Q12" s="80">
        <f>SUM(R7:R9)</f>
        <v>0</v>
      </c>
      <c r="R12" s="81"/>
      <c r="S12" s="82"/>
    </row>
    <row r="13" spans="1:23" ht="14.25" customHeight="1" thickTop="1" x14ac:dyDescent="0.25"/>
    <row r="14" spans="1:23" ht="14.25" customHeight="1" x14ac:dyDescent="0.25"/>
    <row r="15" spans="1:23" ht="14.25" customHeight="1" x14ac:dyDescent="0.25"/>
    <row r="16" spans="1:23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JYjawb9e+uXS46rqRogxLjNQhagOAzl/ChsZjZKVRIR7O5kmTMWJZvPCRSAXU644lK36/kS+6QKijH78w/CM4Q==" saltValue="oUYTEEfpPrrRInhLshHCrQ==" spinCount="100000" sheet="1" objects="1" scenarios="1"/>
  <mergeCells count="15">
    <mergeCell ref="B12:G12"/>
    <mergeCell ref="Q12:S12"/>
    <mergeCell ref="B1:D1"/>
    <mergeCell ref="G3:N3"/>
    <mergeCell ref="B11:G11"/>
    <mergeCell ref="Q11:S11"/>
    <mergeCell ref="N7:N9"/>
    <mergeCell ref="H7:H9"/>
    <mergeCell ref="I7:I9"/>
    <mergeCell ref="J7:J9"/>
    <mergeCell ref="K7:K9"/>
    <mergeCell ref="T7:T9"/>
    <mergeCell ref="W7:W9"/>
    <mergeCell ref="L7:L9"/>
    <mergeCell ref="M7:M9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2023-10-18T08:14:40Z</cp:lastPrinted>
  <dcterms:created xsi:type="dcterms:W3CDTF">2014-03-05T12:43:32Z</dcterms:created>
  <dcterms:modified xsi:type="dcterms:W3CDTF">2023-10-18T09:26:44Z</dcterms:modified>
</cp:coreProperties>
</file>