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  <extLst/>
</workbook>
</file>

<file path=xl/sharedStrings.xml><?xml version="1.0" encoding="utf-8"?>
<sst xmlns="http://schemas.openxmlformats.org/spreadsheetml/2006/main" count="57" uniqueCount="47">
  <si>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</si>
  <si>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</si>
  <si>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</si>
  <si>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</si>
  <si>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</si>
  <si>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</si>
  <si>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</si>
  <si>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</si>
  <si>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</si>
  <si>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</si>
  <si>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</si>
  <si>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30214000-2 - Pracovní stanice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</si>
  <si>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</si>
  <si>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</si>
  <si>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</si>
  <si>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</si>
  <si>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</si>
  <si>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</si>
  <si>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</si>
  <si>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</si>
  <si>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</si>
  <si>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</si>
  <si>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</si>
  <si>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</si>
  <si>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</si>
  <si>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</si>
  <si>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</si>
  <si>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</si>
  <si>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</si>
  <si>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</si>
  <si>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</si>
  <si>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</si>
  <si>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 xml:space="preserve">Příloha č. 2 Kupní smlouvy - technická specifikace
Výpočetní technika (III.) 121 - 2023 </t>
  </si>
  <si>
    <t>ANO</t>
  </si>
  <si>
    <t xml:space="preserve">  SGS-2022-023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</si>
  <si>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</si>
  <si>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Záruka na zboží min. 60 měsíců,
servis NBD on-site.</t>
  </si>
  <si>
    <t>Ing. Richard Matas, Ph.D.,
Tel.: 725 700 132</t>
  </si>
  <si>
    <t>Teslova 1240/5b, 
301 00 Plzeň,
Nové technologie – výzkumné centrum - Modelování a simulace technických systémů,
místnost TC 207</t>
  </si>
  <si>
    <t>Pracovní stanice konfigurace 1 - včetně klávesnice a myši</t>
  </si>
  <si>
    <t>Výkon procesoru v Passmark CPU více než 33 000 bodů, minimálně 14 jader.
Operační paměť minimálně 128 GB DDR5 typu ECC s frekvencí min. 4800 MHz.
SSD disk o kapacitě min. 1TB M.2 PCIe-4x4.
Grafická karta:
- Hodnota Passmark score GPU min. 22 000 bodů
- Minimálně 8 GB GDDR6 vlastní paměti, min. 4 000 CUDA jader, paměťová sběrnice min. 128 bitů
- Tensorová jádra min. 4 generace, podpora min. NVIDIA DLSS 3 a NVIDIA Reflex.
Porty na přední straně minimálně 4x USB-A 3.2, 1x audio jack, USB Type-C 20Gbps.
Porty na zadní straně minimálně RJ-45 port, 2x DisplayPort 1.4, 3x USB-A 3.2, 3x USB-A 2.0.
Min. 2x PCIe velikosti x16.
Podpora bootování z USB.
Skříň typu Tower.
Originální operační systém Windows 64-bit (Windows 10 nebo vyšší) ve verzi Pro - OS Windows požadujeme z důvodu kompatibility s interními aplikacemi ZČU a pracovním sw (Stag, Magion, ANSYS SpaceClaim...).
Existence ovladačů použitého HW ve Windows 10 a vyšší verze Windows.
TPM 2.0 čip, zdroj minimálně 700 W s účinností min 90 % za účelem možného budoucího vylepšení pracovní stanice výkonnou GPU kartou.
Včetně CZ klávesnice a myši.
Podpora prostřednictvím internetu musí umožňovat stahování ovladačů a manuálu z internetu adresně pro konkrétní zadaný typ (sériové číslo) zařízení.
Certifikace ISV pro bezproblémový každodenní chod vysoce náročných aplikací (CAD/CAE).
Záruka min. 60 měsíců, servis NBD on-site.</t>
  </si>
  <si>
    <t>Pracovní stanice konfigurace 2 - včetně klávesnice a myši</t>
  </si>
  <si>
    <t>Výkon procesoru v Passmark CPU více než 33 000 bodů, minimálně 14 jader
Operační paměť minimálně 128 GB DDR5 typu ECC s frekvencí min. 4800 MHz.
SSD disk o kapacitě min. 1TB M.2 PCIe-4x4 .
Grafická karta:
- Hodnota Passmark score GPU min. 26 000 bodů 
- Minimálně 12 GB GDDR6 vlastní paměti, min. 5 800 CUDA jader, paměťová sběrnice min. 192 bitů
- Tensorová jádra min. 4 generace, podpora min. NVIDIA DLSS 3 a NVIDIA Reflex.
Porty na přední straně minimálně 4x USB-A 3.2, 1x audio jack, USB Type-C 20Gbps.
Porty na zadní straně minimálně RJ-45 port, 2x DisplayPort 1.4, 3x USB-A 3.2, 3x USB-A 2.0.
Min. 2x PCIe velikosti x16.
Podpora bootování z USB.
Skříň typu Tower.
Originální operační systém Windows 64-bit (Windows 10 nebo vyšší) ve verzi Pro - OS Windows požadujeme z důvodu kompatibility s interními aplikacemi ZČU a pracovním sw (Stag, Magion, ANSYS SpaceClaim...).
Existence ovladačů použitého HW ve Windows 10 a vyšší verze Windows.
TPM 2.0 čip, zdroj minimálně 700 W s účinností min 90 % za účelem možného budoucího vylepšení pracovní stanice výkonnou GPU kartou.
Včetně CZ klávesnice a myši.
Podpora prostřednictvím internetu musí umožňovat stahování ovladačů a manuálu z internetu adresně pro konkrétní zadaný typ (sériové číslo) zařízení.
Certifikace ISV pro bezproblémový každodenní chod vysoce náročných aplikací (CAD/CAE).
Záruka min. 60 měsíců, servis NBD on-site.</t>
  </si>
  <si>
    <t>Pracovní stanice konfigurace 3 - včetně klávesnice a myši</t>
  </si>
  <si>
    <t>Pracovní stanice konfigurace 4 - včetně klávesnice a myši</t>
  </si>
  <si>
    <r>
      <t xml:space="preserve">Výkon procesoru v Passmark CPU více než 32 000 bodů, minimálně 10 jader.
Operační paměť minimálně 128GB DDR5 typu ECC s frekvencí min. 4800 MHz, možnost budoucího rozšíření až na 512GB DDR5.
SSD disk o kapacitě min. 1TB PCIe-4x4.
Porty na přední straně minimálně čtečka SD karet, 2x USB Type-C 20 Gbps, 2x USB-A 3.2.
Porty na zadní straně minimálně audio konektor, RJ-45 konektor, 6x USB-A 3.2. 
Min. 3x PCIe x16.
Podpora bootování z USB.
Skříň typu Tower.
</t>
    </r>
    <r>
      <rPr>
        <sz val="11"/>
        <color rgb="FFFF0000"/>
        <rFont val="Calibri"/>
        <family val="2"/>
        <scheme val="minor"/>
      </rPr>
      <t xml:space="preserve">Možnost umístění pracovní stanice do racku.
</t>
    </r>
    <r>
      <rPr>
        <sz val="11"/>
        <color theme="1"/>
        <rFont val="Calibri"/>
        <family val="2"/>
        <scheme val="minor"/>
      </rPr>
      <t>Originální operační systém Windows 64-bit (Windows 10 nebo vyšší) ve verzi Pro - OS Windows požadujeme z důvodu kompatibility s interními aplikacemi ZČU a pracovním sw (Stag, Magion, ANSYS SpaceClaim...).
Existence ovladačů použitého HW ve Windows 10 a vyšší verze Windows.
TPM 2.0 čip</t>
    </r>
    <r>
      <rPr>
        <sz val="11"/>
        <rFont val="Calibri"/>
        <family val="2"/>
        <scheme val="minor"/>
      </rPr>
      <t xml:space="preserve">, zdroj minimálně </t>
    </r>
    <r>
      <rPr>
        <sz val="11"/>
        <color rgb="FFFF0000"/>
        <rFont val="Calibri"/>
        <family val="2"/>
        <scheme val="minor"/>
      </rPr>
      <t xml:space="preserve">750 </t>
    </r>
    <r>
      <rPr>
        <sz val="11"/>
        <rFont val="Calibri"/>
        <family val="2"/>
        <scheme val="minor"/>
      </rPr>
      <t>W s účinností min 90 % za účelem možného budoucího vylepšení pracovní stanice výkonnou GPU kartou.</t>
    </r>
    <r>
      <rPr>
        <sz val="11"/>
        <color theme="1"/>
        <rFont val="Calibri"/>
        <family val="2"/>
        <scheme val="minor"/>
      </rPr>
      <t xml:space="preserve">
Včetně CZ klávesnice a myši.
Podpora prostřednictvím internetu musí umožňovat stahování ovladačů a manuálu z internetu adresně pro konkrétní zadaný typ (sériové číslo) zařízení.
Certifikace ISV pro bezproblémový každodenní chod vysoce náročných aplikací (CAD/CAE).
Záruka min. 60 měsíců, servis NBD on-site.
</t>
    </r>
    <r>
      <rPr>
        <i/>
        <sz val="11"/>
        <color theme="1"/>
        <rFont val="Calibri"/>
        <family val="2"/>
        <scheme val="minor"/>
      </rPr>
      <t>Pozn. popis shodný s pol.č. 3 - rozdělení z důvodu samostatné faktury.</t>
    </r>
  </si>
  <si>
    <r>
      <t xml:space="preserve">Výkon procesoru v Passmark CPU více než 32 000 bodů, minimálně 10 jader.
Operační paměť minimálně 128GB DDR5 typu ECC s frekvencí min. 4800 MHz, možnost budoucího rozšíření až na 512GB DDR5.
SSD disk o kapacitě min. 1TB PCIe-4x4.
Porty na přední straně minimálně čtečka SD karet, 2x USB Type-C 20 Gbps, 2x USB-A 3.2.
Porty na zadní straně minimálně audio konektor, RJ-45 konektor, 6x USB-A 3.2. 
Min. 3x PCIe x16.
Podpora bootování z USB.
Skříň typu Tower.
</t>
    </r>
    <r>
      <rPr>
        <sz val="11"/>
        <color rgb="FFFF0000"/>
        <rFont val="Calibri"/>
        <family val="2"/>
        <scheme val="minor"/>
      </rPr>
      <t xml:space="preserve">Možnost umístění pracovní stanice do racku.
</t>
    </r>
    <r>
      <rPr>
        <sz val="11"/>
        <color theme="1"/>
        <rFont val="Calibri"/>
        <family val="2"/>
        <scheme val="minor"/>
      </rPr>
      <t>Originální operační systém Windows 64-bit (Windows 10 nebo vyšší) ve verzi Pro - OS Windows požadujeme z důvodu kompatibility s interními aplikacemi ZČU a pracovním sw (Stag, Magion, ANSYS SpaceClaim...).
Existence ovladačů použitého HW ve Windows 10 a vyšší verze Windows.
TPM 2.0 čip,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zdroj minimálně</t>
    </r>
    <r>
      <rPr>
        <sz val="11"/>
        <color rgb="FFFF0000"/>
        <rFont val="Calibri"/>
        <family val="2"/>
        <scheme val="minor"/>
      </rPr>
      <t xml:space="preserve"> 750 </t>
    </r>
    <r>
      <rPr>
        <sz val="11"/>
        <rFont val="Calibri"/>
        <family val="2"/>
        <scheme val="minor"/>
      </rPr>
      <t>W s účinností min 90 % za účelem možného budoucího vylepšení pracovní stanice výkonnou GPU kartou.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Včetně CZ klávesnice a myši.
Podpora prostřednictvím internetu musí umožňovat stahování ovladačů a manuálu z internetu adresně pro konkrétní zadaný typ (sériové číslo) zařízení.
Certifikace ISV pro bezproblémový každodenní chod vysoce náročných aplikací (CAD/CAE).
Záruka min. 60 měsíců, servis NBD on-site.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</si>
</sst>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workbookViewId="0" topLeftCell="D2">
      <selection activeCell="G7" sqref="G7:H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41.57421875" style="1" customWidth="1"/>
    <col min="7" max="7" width="44.00390625" style="4" customWidth="1"/>
    <col min="8" max="8" width="23.421875" style="4" customWidth="1"/>
    <col min="9" max="9" width="25.8515625" style="4" customWidth="1"/>
    <col min="10" max="10" width="15.421875" style="1" customWidth="1"/>
    <col min="11" max="11" width="36.00390625" style="0" customWidth="1"/>
    <col min="12" max="12" width="34.00390625" style="0" customWidth="1"/>
    <col min="13" max="13" width="28.28125" style="0" customWidth="1"/>
    <col min="14" max="14" width="42.5742187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7.8515625" style="0" hidden="1" customWidth="1"/>
    <col min="22" max="22" width="37.57421875" style="5" customWidth="1"/>
  </cols>
  <sheetData>
    <row r="1" spans="2:22" ht="40.9" customHeight="1">
      <c r="B1" s="88" t="s">
        <v>32</v>
      </c>
      <c r="C1" s="89"/>
      <c r="D1" s="89"/>
      <c r="E1"/>
      <c r="G1" s="40"/>
      <c r="V1"/>
    </row>
    <row r="2" spans="3:22" ht="21" customHeight="1">
      <c r="C2"/>
      <c r="D2" s="9"/>
      <c r="E2" s="10"/>
      <c r="G2" s="92"/>
      <c r="H2" s="93"/>
      <c r="I2" s="93"/>
      <c r="J2" s="93"/>
      <c r="K2" s="93"/>
      <c r="L2" s="93"/>
      <c r="M2" s="93"/>
      <c r="N2" s="9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8"/>
      <c r="E3" s="78"/>
      <c r="F3" s="78"/>
      <c r="G3" s="93"/>
      <c r="H3" s="93"/>
      <c r="I3" s="93"/>
      <c r="J3" s="93"/>
      <c r="K3" s="93"/>
      <c r="L3" s="93"/>
      <c r="M3" s="93"/>
      <c r="N3" s="93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0" t="s">
        <v>2</v>
      </c>
      <c r="H5" s="9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0" t="s">
        <v>3</v>
      </c>
      <c r="C6" s="31" t="s">
        <v>12</v>
      </c>
      <c r="D6" s="31" t="s">
        <v>4</v>
      </c>
      <c r="E6" s="31" t="s">
        <v>13</v>
      </c>
      <c r="F6" s="31" t="s">
        <v>14</v>
      </c>
      <c r="G6" s="36" t="s">
        <v>23</v>
      </c>
      <c r="H6" s="37" t="s">
        <v>24</v>
      </c>
      <c r="I6" s="32" t="s">
        <v>15</v>
      </c>
      <c r="J6" s="31" t="s">
        <v>16</v>
      </c>
      <c r="K6" s="31" t="s">
        <v>35</v>
      </c>
      <c r="L6" s="33" t="s">
        <v>17</v>
      </c>
      <c r="M6" s="34" t="s">
        <v>18</v>
      </c>
      <c r="N6" s="33" t="s">
        <v>19</v>
      </c>
      <c r="O6" s="31" t="s">
        <v>28</v>
      </c>
      <c r="P6" s="33" t="s">
        <v>20</v>
      </c>
      <c r="Q6" s="31" t="s">
        <v>5</v>
      </c>
      <c r="R6" s="35" t="s">
        <v>6</v>
      </c>
      <c r="S6" s="77" t="s">
        <v>7</v>
      </c>
      <c r="T6" s="77" t="s">
        <v>8</v>
      </c>
      <c r="U6" s="33" t="s">
        <v>21</v>
      </c>
      <c r="V6" s="33" t="s">
        <v>22</v>
      </c>
    </row>
    <row r="7" spans="1:22" ht="372" customHeight="1" thickTop="1">
      <c r="A7" s="41"/>
      <c r="B7" s="42">
        <v>1</v>
      </c>
      <c r="C7" s="43" t="s">
        <v>39</v>
      </c>
      <c r="D7" s="44">
        <v>5</v>
      </c>
      <c r="E7" s="45" t="s">
        <v>29</v>
      </c>
      <c r="F7" s="73" t="s">
        <v>40</v>
      </c>
      <c r="G7" s="109"/>
      <c r="H7" s="110"/>
      <c r="I7" s="103" t="s">
        <v>31</v>
      </c>
      <c r="J7" s="106" t="s">
        <v>30</v>
      </c>
      <c r="K7" s="106"/>
      <c r="L7" s="46" t="s">
        <v>36</v>
      </c>
      <c r="M7" s="85" t="s">
        <v>37</v>
      </c>
      <c r="N7" s="85" t="s">
        <v>38</v>
      </c>
      <c r="O7" s="103">
        <v>35</v>
      </c>
      <c r="P7" s="47">
        <f>D7*Q7</f>
        <v>200000</v>
      </c>
      <c r="Q7" s="48">
        <v>40000</v>
      </c>
      <c r="R7" s="116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82"/>
      <c r="V7" s="79" t="s">
        <v>11</v>
      </c>
    </row>
    <row r="8" spans="1:22" ht="357" customHeight="1">
      <c r="A8" s="41"/>
      <c r="B8" s="51">
        <v>2</v>
      </c>
      <c r="C8" s="52" t="s">
        <v>41</v>
      </c>
      <c r="D8" s="53">
        <v>1</v>
      </c>
      <c r="E8" s="54" t="s">
        <v>29</v>
      </c>
      <c r="F8" s="74" t="s">
        <v>42</v>
      </c>
      <c r="G8" s="111"/>
      <c r="H8" s="112"/>
      <c r="I8" s="104"/>
      <c r="J8" s="107"/>
      <c r="K8" s="107"/>
      <c r="L8" s="55" t="s">
        <v>36</v>
      </c>
      <c r="M8" s="86"/>
      <c r="N8" s="86"/>
      <c r="O8" s="104"/>
      <c r="P8" s="56">
        <f>D8*Q8</f>
        <v>45000</v>
      </c>
      <c r="Q8" s="57">
        <v>45000</v>
      </c>
      <c r="R8" s="117"/>
      <c r="S8" s="58">
        <f>D8*R8</f>
        <v>0</v>
      </c>
      <c r="T8" s="59" t="str">
        <f aca="true" t="shared" si="1" ref="T8:T10">IF(ISNUMBER(R8),IF(R8&gt;Q8,"NEVYHOVUJE","VYHOVUJE")," ")</f>
        <v xml:space="preserve"> </v>
      </c>
      <c r="U8" s="83"/>
      <c r="V8" s="80"/>
    </row>
    <row r="9" spans="1:22" ht="299.25" customHeight="1">
      <c r="A9" s="41"/>
      <c r="B9" s="51">
        <v>3</v>
      </c>
      <c r="C9" s="52" t="s">
        <v>43</v>
      </c>
      <c r="D9" s="53">
        <v>3</v>
      </c>
      <c r="E9" s="54" t="s">
        <v>29</v>
      </c>
      <c r="F9" s="75" t="s">
        <v>46</v>
      </c>
      <c r="G9" s="113"/>
      <c r="H9" s="112"/>
      <c r="I9" s="105"/>
      <c r="J9" s="108"/>
      <c r="K9" s="108"/>
      <c r="L9" s="55" t="s">
        <v>36</v>
      </c>
      <c r="M9" s="87"/>
      <c r="N9" s="87"/>
      <c r="O9" s="105"/>
      <c r="P9" s="56">
        <f>D9*Q9</f>
        <v>186000</v>
      </c>
      <c r="Q9" s="57">
        <v>62000</v>
      </c>
      <c r="R9" s="117"/>
      <c r="S9" s="58">
        <f>D9*R9</f>
        <v>0</v>
      </c>
      <c r="T9" s="59" t="str">
        <f t="shared" si="1"/>
        <v xml:space="preserve"> </v>
      </c>
      <c r="U9" s="83"/>
      <c r="V9" s="80"/>
    </row>
    <row r="10" spans="1:22" ht="334.5" customHeight="1" thickBot="1">
      <c r="A10" s="41"/>
      <c r="B10" s="60">
        <v>4</v>
      </c>
      <c r="C10" s="61" t="s">
        <v>44</v>
      </c>
      <c r="D10" s="62">
        <v>2</v>
      </c>
      <c r="E10" s="63" t="s">
        <v>29</v>
      </c>
      <c r="F10" s="76" t="s">
        <v>45</v>
      </c>
      <c r="G10" s="114"/>
      <c r="H10" s="115"/>
      <c r="I10" s="66" t="s">
        <v>31</v>
      </c>
      <c r="J10" s="71" t="s">
        <v>33</v>
      </c>
      <c r="K10" s="64" t="s">
        <v>34</v>
      </c>
      <c r="L10" s="65" t="s">
        <v>36</v>
      </c>
      <c r="M10" s="72" t="s">
        <v>37</v>
      </c>
      <c r="N10" s="72" t="s">
        <v>38</v>
      </c>
      <c r="O10" s="66">
        <v>35</v>
      </c>
      <c r="P10" s="67">
        <f>D10*Q10</f>
        <v>124000</v>
      </c>
      <c r="Q10" s="68">
        <v>62000</v>
      </c>
      <c r="R10" s="118"/>
      <c r="S10" s="69">
        <f>D10*R10</f>
        <v>0</v>
      </c>
      <c r="T10" s="70" t="str">
        <f t="shared" si="1"/>
        <v xml:space="preserve"> </v>
      </c>
      <c r="U10" s="84"/>
      <c r="V10" s="81"/>
    </row>
    <row r="11" spans="3:16" ht="17.45" customHeight="1" thickBot="1" thickTop="1">
      <c r="C11"/>
      <c r="D11"/>
      <c r="E11"/>
      <c r="F11"/>
      <c r="G11"/>
      <c r="H11"/>
      <c r="I11"/>
      <c r="J11"/>
      <c r="N11"/>
      <c r="O11"/>
      <c r="P11"/>
    </row>
    <row r="12" spans="2:22" ht="51.75" customHeight="1" thickBot="1" thickTop="1">
      <c r="B12" s="101" t="s">
        <v>27</v>
      </c>
      <c r="C12" s="101"/>
      <c r="D12" s="101"/>
      <c r="E12" s="101"/>
      <c r="F12" s="101"/>
      <c r="G12" s="101"/>
      <c r="H12" s="39"/>
      <c r="I12" s="39"/>
      <c r="J12" s="20"/>
      <c r="K12" s="20"/>
      <c r="L12" s="6"/>
      <c r="M12" s="6"/>
      <c r="N12" s="6"/>
      <c r="O12" s="21"/>
      <c r="P12" s="21"/>
      <c r="Q12" s="22" t="s">
        <v>9</v>
      </c>
      <c r="R12" s="98" t="s">
        <v>10</v>
      </c>
      <c r="S12" s="99"/>
      <c r="T12" s="100"/>
      <c r="U12" s="23"/>
      <c r="V12" s="24"/>
    </row>
    <row r="13" spans="2:20" ht="50.45" customHeight="1" thickBot="1" thickTop="1">
      <c r="B13" s="102" t="s">
        <v>25</v>
      </c>
      <c r="C13" s="102"/>
      <c r="D13" s="102"/>
      <c r="E13" s="102"/>
      <c r="F13" s="102"/>
      <c r="G13" s="102"/>
      <c r="H13" s="102"/>
      <c r="I13" s="25"/>
      <c r="L13" s="9"/>
      <c r="M13" s="9"/>
      <c r="N13" s="9"/>
      <c r="O13" s="26"/>
      <c r="P13" s="26"/>
      <c r="Q13" s="27">
        <f>SUM(P7:P10)</f>
        <v>555000</v>
      </c>
      <c r="R13" s="95">
        <f>SUM(S7:S10)</f>
        <v>0</v>
      </c>
      <c r="S13" s="96"/>
      <c r="T13" s="97"/>
    </row>
    <row r="14" spans="2:19" ht="15.75" thickTop="1">
      <c r="B14" s="94" t="s">
        <v>26</v>
      </c>
      <c r="C14" s="94"/>
      <c r="D14" s="94"/>
      <c r="E14" s="94"/>
      <c r="F14" s="94"/>
      <c r="G14" s="94"/>
      <c r="H14" s="78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8"/>
      <c r="C15" s="38"/>
      <c r="D15" s="38"/>
      <c r="E15" s="38"/>
      <c r="F15" s="38"/>
      <c r="G15" s="78"/>
      <c r="H15" s="78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8"/>
      <c r="C16" s="38"/>
      <c r="D16" s="38"/>
      <c r="E16" s="38"/>
      <c r="F16" s="38"/>
      <c r="G16" s="78"/>
      <c r="H16" s="78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8"/>
      <c r="C17" s="38"/>
      <c r="D17" s="38"/>
      <c r="E17" s="38"/>
      <c r="F17" s="38"/>
      <c r="G17" s="78"/>
      <c r="H17" s="78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0"/>
      <c r="D18" s="28"/>
      <c r="E18" s="20"/>
      <c r="F18" s="20"/>
      <c r="G18" s="78"/>
      <c r="H18" s="78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8:19" ht="19.9" customHeight="1">
      <c r="H19" s="2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0"/>
      <c r="D20" s="28"/>
      <c r="E20" s="20"/>
      <c r="F20" s="20"/>
      <c r="G20" s="78"/>
      <c r="H20" s="78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0"/>
      <c r="D21" s="28"/>
      <c r="E21" s="20"/>
      <c r="F21" s="20"/>
      <c r="G21" s="78"/>
      <c r="H21" s="78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0"/>
      <c r="D22" s="28"/>
      <c r="E22" s="20"/>
      <c r="F22" s="20"/>
      <c r="G22" s="78"/>
      <c r="H22" s="7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0"/>
      <c r="D23" s="28"/>
      <c r="E23" s="20"/>
      <c r="F23" s="20"/>
      <c r="G23" s="78"/>
      <c r="H23" s="7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0"/>
      <c r="D24" s="28"/>
      <c r="E24" s="20"/>
      <c r="F24" s="20"/>
      <c r="G24" s="78"/>
      <c r="H24" s="78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0"/>
      <c r="D25" s="28"/>
      <c r="E25" s="20"/>
      <c r="F25" s="20"/>
      <c r="G25" s="78"/>
      <c r="H25" s="7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0"/>
      <c r="D26" s="28"/>
      <c r="E26" s="20"/>
      <c r="F26" s="20"/>
      <c r="G26" s="78"/>
      <c r="H26" s="7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0"/>
      <c r="D27" s="28"/>
      <c r="E27" s="20"/>
      <c r="F27" s="20"/>
      <c r="G27" s="78"/>
      <c r="H27" s="7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0"/>
      <c r="D28" s="28"/>
      <c r="E28" s="20"/>
      <c r="F28" s="20"/>
      <c r="G28" s="78"/>
      <c r="H28" s="7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0"/>
      <c r="D29" s="28"/>
      <c r="E29" s="20"/>
      <c r="F29" s="20"/>
      <c r="G29" s="78"/>
      <c r="H29" s="7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78"/>
      <c r="H30" s="7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78"/>
      <c r="H31" s="7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78"/>
      <c r="H32" s="7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78"/>
      <c r="H33" s="7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78"/>
      <c r="H34" s="7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78"/>
      <c r="H35" s="7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78"/>
      <c r="H36" s="7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78"/>
      <c r="H37" s="7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78"/>
      <c r="H38" s="7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78"/>
      <c r="H39" s="7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78"/>
      <c r="H40" s="7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78"/>
      <c r="H41" s="7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78"/>
      <c r="H42" s="7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78"/>
      <c r="H43" s="7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78"/>
      <c r="H44" s="7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78"/>
      <c r="H45" s="7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78"/>
      <c r="H46" s="7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78"/>
      <c r="H47" s="7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78"/>
      <c r="H48" s="7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78"/>
      <c r="H49" s="7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78"/>
      <c r="H50" s="7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78"/>
      <c r="H51" s="7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78"/>
      <c r="H52" s="7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78"/>
      <c r="H53" s="7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78"/>
      <c r="H54" s="7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78"/>
      <c r="H55" s="7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78"/>
      <c r="H56" s="7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78"/>
      <c r="H57" s="7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78"/>
      <c r="H58" s="7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78"/>
      <c r="H59" s="7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78"/>
      <c r="H60" s="7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78"/>
      <c r="H61" s="7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78"/>
      <c r="H62" s="7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78"/>
      <c r="H63" s="7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78"/>
      <c r="H64" s="7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78"/>
      <c r="H65" s="7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78"/>
      <c r="H66" s="7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78"/>
      <c r="H67" s="7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78"/>
      <c r="H68" s="7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78"/>
      <c r="H69" s="7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78"/>
      <c r="H70" s="7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78"/>
      <c r="H71" s="7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78"/>
      <c r="H72" s="7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78"/>
      <c r="H73" s="7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78"/>
      <c r="H74" s="7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78"/>
      <c r="H75" s="7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78"/>
      <c r="H76" s="7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78"/>
      <c r="H77" s="7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78"/>
      <c r="H78" s="7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78"/>
      <c r="H79" s="7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78"/>
      <c r="H80" s="7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78"/>
      <c r="H81" s="7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78"/>
      <c r="H82" s="7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78"/>
      <c r="H83" s="7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78"/>
      <c r="H84" s="7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78"/>
      <c r="H85" s="7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78"/>
      <c r="H86" s="7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78"/>
      <c r="H87" s="7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78"/>
      <c r="H88" s="7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78"/>
      <c r="H89" s="7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78"/>
      <c r="H90" s="7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78"/>
      <c r="H91" s="7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78"/>
      <c r="H92" s="7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78"/>
      <c r="H93" s="7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78"/>
      <c r="H94" s="7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78"/>
      <c r="H95" s="7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78"/>
      <c r="H96" s="7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0"/>
      <c r="D97" s="28"/>
      <c r="E97" s="20"/>
      <c r="F97" s="20"/>
      <c r="G97" s="78"/>
      <c r="H97" s="7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0"/>
      <c r="D98" s="28"/>
      <c r="E98" s="20"/>
      <c r="F98" s="20"/>
      <c r="G98" s="78"/>
      <c r="H98" s="7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6" ht="19.9" customHeight="1">
      <c r="C99" s="20"/>
      <c r="D99" s="28"/>
      <c r="E99" s="20"/>
      <c r="F99" s="20"/>
      <c r="G99" s="78"/>
      <c r="H99" s="78"/>
      <c r="I99" s="11"/>
      <c r="J99" s="11"/>
      <c r="K99" s="11"/>
      <c r="L99" s="11"/>
      <c r="M99" s="11"/>
      <c r="N99" s="5"/>
      <c r="O99" s="5"/>
      <c r="P99" s="5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</sheetData>
  <sheetProtection algorithmName="SHA-512" hashValue="78oLv8WSxThfaVmboFeSIGpc0TUOlJeSu2zsNmSHtizH42g2qkTXFeKLAPeq//yP3y4r71BNYBeDDcQ5tcfAXQ==" saltValue="iyPt3P8fiv2tnrCnNzN8VA==" spinCount="100000" sheet="1" objects="1" scenarios="1"/>
  <mergeCells count="16">
    <mergeCell ref="B1:D1"/>
    <mergeCell ref="G5:H5"/>
    <mergeCell ref="G2:N3"/>
    <mergeCell ref="B14:G14"/>
    <mergeCell ref="R13:T13"/>
    <mergeCell ref="R12:T12"/>
    <mergeCell ref="B12:G12"/>
    <mergeCell ref="B13:H13"/>
    <mergeCell ref="I7:I9"/>
    <mergeCell ref="J7:J9"/>
    <mergeCell ref="K7:K9"/>
    <mergeCell ref="O7:O9"/>
    <mergeCell ref="V7:V10"/>
    <mergeCell ref="U7:U10"/>
    <mergeCell ref="M7:M9"/>
    <mergeCell ref="N7:N9"/>
  </mergeCells>
  <conditionalFormatting sqref="B7:B10 D7:D10">
    <cfRule type="containsBlanks" priority="96" dxfId="7">
      <formula>LEN(TRIM(B7))=0</formula>
    </cfRule>
  </conditionalFormatting>
  <conditionalFormatting sqref="B7:B10">
    <cfRule type="cellIs" priority="93" dxfId="6" operator="greaterThanOrEqual">
      <formula>1</formula>
    </cfRule>
  </conditionalFormatting>
  <conditionalFormatting sqref="G7:H10 R7:R10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0">
    <cfRule type="notContainsBlanks" priority="69" dxfId="2">
      <formula>LEN(TRIM(G7))&gt;0</formula>
    </cfRule>
  </conditionalFormatting>
  <conditionalFormatting sqref="T7:T10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0">
      <formula1>"ks,bal,sada,m,"</formula1>
    </dataValidation>
    <dataValidation type="list" allowBlank="1" showInputMessage="1" showErrorMessage="1" sqref="J7 J10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2023-10-12T09:18:43Z</cp:lastPrinted>
  <dcterms:created xsi:type="dcterms:W3CDTF">2014-03-05T12:43:32Z</dcterms:created>
  <dcterms:modified xsi:type="dcterms:W3CDTF">2023-10-18T07:42:43Z</dcterms:modified>
  <cp:category/>
  <cp:version/>
  <cp:contentType/>
  <cp:contentStatus/>
  <cp:revision>3</cp:revision>
</cp:coreProperties>
</file>