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AVT" sheetId="1" r:id="rId1"/>
  </sheets>
  <definedNames>
    <definedName name="_xlnm.Print_Area" localSheetId="0">'AVT'!$B$1:$U$16</definedName>
  </definedNames>
  <calcPr calcId="191029"/>
  <extLst/>
</workbook>
</file>

<file path=xl/sharedStrings.xml><?xml version="1.0" encoding="utf-8"?>
<sst xmlns="http://schemas.openxmlformats.org/spreadsheetml/2006/main" count="86" uniqueCount="61">
  <si>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</si>
  <si>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</si>
  <si>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</si>
  <si>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</si>
  <si>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</si>
  <si>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</si>
  <si>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</si>
  <si>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</si>
  <si>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</si>
  <si>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</si>
  <si>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</si>
  <si>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</si>
  <si>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30237240-3 - Webová kamera</t>
  </si>
  <si>
    <t>32341000-5 - Mikrofony</t>
  </si>
  <si>
    <t>32342100-3 - Hlavová sluchátka</t>
  </si>
  <si>
    <t>32351000-8 - Příslušenství pro zvuková a video zařízení</t>
  </si>
  <si>
    <t>Název</t>
  </si>
  <si>
    <t>Měrná jednotka [MJ]</t>
  </si>
  <si>
    <t>Popis</t>
  </si>
  <si>
    <t xml:space="preserve">Fakturace </t>
  </si>
  <si>
    <t xml:space="preserve">Financováno
 z projektových finančních prostředků </t>
  </si>
  <si>
    <t>Kontaktní osoba 
k převzetí zboží</t>
  </si>
  <si>
    <t xml:space="preserve">Místo dodání </t>
  </si>
  <si>
    <t xml:space="preserve">Maximální cena za jednotlivé položky 
 v Kč BEZ DPH </t>
  </si>
  <si>
    <t xml:space="preserve">POZNÁMKA </t>
  </si>
  <si>
    <t>CPV - výběr
AUDIOVIZUÁLNÍ TECHNIKA</t>
  </si>
  <si>
    <t>Zadavatel požaduje, aby vybraná zařízení splňovala požadavky na certifikaci TCO Certified (viz https://tcocertified.com/product-finder/) nebo programu Energy star (viz https://www.energystar.gov/products).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</si>
  <si>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</si>
  <si>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</si>
  <si>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Odkaz na  splnění požadavku
TCO Certified / 
Energy star </t>
    </r>
    <r>
      <rPr>
        <b/>
        <sz val="11"/>
        <color rgb="FFFF0000"/>
        <rFont val="Calibri"/>
        <family val="2"/>
        <scheme val="minor"/>
      </rPr>
      <t>*</t>
    </r>
  </si>
  <si>
    <t>NE</t>
  </si>
  <si>
    <t>ks</t>
  </si>
  <si>
    <t>Samostatná faktura</t>
  </si>
  <si>
    <t>Příloha č. 2 Kupní smlouvy - technická specifikace
Audiovizuální technika (II.) 037 - 2023</t>
  </si>
  <si>
    <t>Ing. Pavel Hájek, Ph.D.,
Tel.: 735 713 955,
37763 9208</t>
  </si>
  <si>
    <t>Technická 8, 
301 00 Plzeň,
Fakulta aplikovaných věd - Katedra geomatiky,
místnost UN 635</t>
  </si>
  <si>
    <t>Bezdrátová sluchátka</t>
  </si>
  <si>
    <t>do 10.12.2023</t>
  </si>
  <si>
    <r>
      <t xml:space="preserve">Termín dodání
</t>
    </r>
    <r>
      <rPr>
        <sz val="11"/>
        <rFont val="Calibri"/>
        <family val="2"/>
        <scheme val="minor"/>
      </rPr>
      <t>(uveden v kalend. dnech od dojití výzvy Objednatele k plnění Smlouvy)</t>
    </r>
  </si>
  <si>
    <t>Martin Cízl, DiS.,
Tel.: 37763 4768</t>
  </si>
  <si>
    <t>Riegrova 17, 
301 00 Plzeň, 
Odbor Koordinační centrum česko-německých výměn mládeže Tandem,
místnost RS 305</t>
  </si>
  <si>
    <t>Webkamera</t>
  </si>
  <si>
    <t>Rozlišení FullHD (minimálně 1920 × minimálně 1080).
Vestavěný mikrofon.
Zorný úhel cca 105 °.
Skládací mechanismus.
Preferujeme černou barvu.</t>
  </si>
  <si>
    <t>Stolní držák mikrofonu, flexibilní</t>
  </si>
  <si>
    <t>materiál Tihelka</t>
  </si>
  <si>
    <t>Ing. Daniel Tihelka, Ph.D.,
Tel.: 37763 2531</t>
  </si>
  <si>
    <t>Technická 8, 
301 00 Plzeň,
Fakulta aplikovaných věd - NTIS,
místnost UN 557</t>
  </si>
  <si>
    <t>Držák mikrofonu, flexibilní, délka 320 - 460 mm.
Přichycení k desce stolu.
Stativový závit (1/4' nebo 3/8', přes redukci).</t>
  </si>
  <si>
    <t>F2 Šmídl</t>
  </si>
  <si>
    <t>2 xF2 Šmídl</t>
  </si>
  <si>
    <t>Ing. Luboš Šmídl, Ph.D.,
Tel.: 37763 2528</t>
  </si>
  <si>
    <t>Technická 8, 
301 00 Plzeň,
Fakulta aplikovaných věd - NTIS,
místnost UN 558</t>
  </si>
  <si>
    <t>Mikrofon</t>
  </si>
  <si>
    <t>Studiový kondenzátorový mikrofon, kardioidní směrová charakteristika, frekvenční rozsah minimálně 20 Hz - 20000 Hz, USB-C, jack 3,5 mm pro sluchátka, magnetický podstavec.</t>
  </si>
  <si>
    <t>F2 - Švec</t>
  </si>
  <si>
    <t>Bezdrátová sluchátka přes hlavu, okolo uší, s mikrofonem, připojení přes bluetooth, odnímatelný kabel s 3,5 mm jackem, podpora kodeků AAC a SBC, aktivní potlačení hluku (ANC), frekvenční rozsah min. 7-20000 Hz, barva se preferuje černá.</t>
  </si>
  <si>
    <t>Bezdrátová sluchátka přes hlavu, okolo uší, podpora bluetooth 5.2, odnímatlený kabel s 3,5 mm jackem, aktivní potlačení hluku, podpora SBC, AAC, LDAC, DSEE Extreme, 4 zabudované mikrofony v každém náušníku, frekvenční rozsah 4-40000Hz, cestovní pouzdro, barva se preferuje černá.</t>
  </si>
  <si>
    <t>Pokud financováno z projektových prostředků, pak ŘEŠITEL uvede: NÁZEV A ČÍSLO DOTAČNÍHO PROJEKTU</t>
  </si>
  <si>
    <t>Ing. Jan Švec, Ph.D.,
Tel.: 37763 2557</t>
  </si>
  <si>
    <t>Technická 8,
301 00 Plzeň, 
Fakulta aplikovaných věd - NTIS,
místnost UN 558</t>
  </si>
  <si>
    <t>Uzavřená (přes uši), integrovaný mikrofon, připojení Bluetooth 5 i přes 3,5 mm Jack.
Výdrž baterie min. 22 h.
Hmotnost max. 280 g.
Velikost měniče min. 32 mm.
Nabíjení přes USB kabel.
Podpora funkce ANC.
Preferujeme možnost ztlumení mikrofonu na sluchátkách.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</si>
</sst>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_-* #,##0.00\ &quot;Kč&quot;_-;\-* #,##0.00\ &quot;Kč&quot;_-;_-* &quot; &quot;??,_-;_-@_-"/>
    <numFmt numFmtId="177" formatCode="@"/>
  </numFmts>
  <fonts count="14">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
      <b/>
      <u val="single"/>
      <sz val="11"/>
      <color rgb="FFFF0000"/>
      <name val="Calibri"/>
      <family val="2"/>
      <scheme val="minor"/>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18">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top/>
      <bottom style="thick"/>
    </border>
    <border>
      <left style="medium"/>
      <right style="medium"/>
      <top style="medium"/>
      <bottom style="thick"/>
    </border>
    <border>
      <left style="thick"/>
      <right style="medium"/>
      <top style="thick"/>
      <bottom style="medium"/>
    </border>
    <border>
      <left style="medium"/>
      <right style="medium"/>
      <top style="thick"/>
      <bottom style="medium"/>
    </border>
    <border>
      <left style="thick"/>
      <right style="medium"/>
      <top style="medium"/>
      <bottom style="medium"/>
    </border>
    <border>
      <left style="medium"/>
      <right style="medium"/>
      <top style="medium"/>
      <bottom style="medium"/>
    </border>
    <border>
      <left style="thick"/>
      <right style="medium"/>
      <top style="medium"/>
      <bottom style="thin"/>
    </border>
    <border>
      <left style="medium"/>
      <right style="medium"/>
      <top style="medium"/>
      <bottom style="thin"/>
    </border>
    <border>
      <left style="thick"/>
      <right style="medium"/>
      <top style="thin"/>
      <bottom style="medium"/>
    </border>
    <border>
      <left style="medium"/>
      <right style="medium"/>
      <top style="thin"/>
      <bottom style="medium"/>
    </border>
    <border>
      <left style="thick"/>
      <right style="medium"/>
      <top style="medium"/>
      <bottom style="thick"/>
    </border>
    <border>
      <left style="medium"/>
      <right style="thick"/>
      <top style="thick"/>
      <bottom style="thick"/>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5">
    <xf numFmtId="0" fontId="0" fillId="0" borderId="0" xfId="0"/>
    <xf numFmtId="49" fontId="0" fillId="0" borderId="0" xfId="0" applyNumberFormat="1" applyAlignment="1">
      <alignment vertical="top" wrapText="1"/>
    </xf>
    <xf numFmtId="4" fontId="0" fillId="0" borderId="0" xfId="0" applyNumberFormat="1" applyAlignment="1">
      <alignment horizontal="center" vertical="top" wrapText="1"/>
    </xf>
    <xf numFmtId="49" fontId="0" fillId="0" borderId="0" xfId="0" applyNumberFormat="1" applyAlignment="1">
      <alignment horizontal="center"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0" fillId="0" borderId="0" xfId="0" applyAlignment="1">
      <alignment horizontal="left" vertical="center" wrapText="1" indent="1"/>
    </xf>
    <xf numFmtId="0" fontId="4" fillId="0" borderId="0" xfId="0" applyFont="1" applyAlignment="1">
      <alignment horizontal="left" vertical="center" wrapText="1"/>
    </xf>
    <xf numFmtId="0" fontId="0" fillId="0" borderId="1" xfId="0" applyBorder="1"/>
    <xf numFmtId="0" fontId="0" fillId="2" borderId="1" xfId="0" applyFill="1" applyBorder="1"/>
    <xf numFmtId="0" fontId="0" fillId="0" borderId="0" xfId="0" applyAlignment="1">
      <alignment horizontal="left" vertical="top" indent="1"/>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horizontal="center" vertical="top" wrapText="1"/>
    </xf>
    <xf numFmtId="0" fontId="4" fillId="2" borderId="2" xfId="0" applyFont="1" applyFill="1" applyBorder="1" applyAlignment="1">
      <alignment horizontal="center" vertical="center" wrapText="1"/>
    </xf>
    <xf numFmtId="0" fontId="0" fillId="0" borderId="0" xfId="0" applyAlignment="1">
      <alignment horizontal="right" vertical="center" indent="1"/>
    </xf>
    <xf numFmtId="0" fontId="7" fillId="3" borderId="3" xfId="0" applyFont="1" applyFill="1" applyBorder="1" applyAlignment="1">
      <alignment horizontal="center" vertical="center" textRotation="90" wrapText="1"/>
    </xf>
    <xf numFmtId="0" fontId="7"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7" fillId="4" borderId="3" xfId="0" applyFont="1" applyFill="1" applyBorder="1" applyAlignment="1">
      <alignment horizontal="center" vertical="center" wrapText="1"/>
    </xf>
    <xf numFmtId="0" fontId="0" fillId="0" borderId="0" xfId="0" applyAlignment="1">
      <alignment horizontal="right" vertical="center" wrapText="1"/>
    </xf>
    <xf numFmtId="0" fontId="7" fillId="0" borderId="0" xfId="0" applyFont="1" applyAlignment="1">
      <alignment vertical="center"/>
    </xf>
    <xf numFmtId="164" fontId="9" fillId="0" borderId="0" xfId="0" applyNumberFormat="1" applyFont="1" applyAlignment="1">
      <alignment horizontal="right" vertical="center" indent="1"/>
    </xf>
    <xf numFmtId="164" fontId="2" fillId="0" borderId="3" xfId="0" applyNumberFormat="1" applyFont="1" applyBorder="1" applyAlignment="1">
      <alignment horizontal="center" vertical="center"/>
    </xf>
    <xf numFmtId="0" fontId="7" fillId="4" borderId="4" xfId="0" applyFont="1" applyFill="1" applyBorder="1" applyAlignment="1">
      <alignment horizontal="center" vertical="center" wrapText="1"/>
    </xf>
    <xf numFmtId="0" fontId="9" fillId="0" borderId="0" xfId="0" applyFont="1" applyAlignment="1">
      <alignment vertical="top" wrapText="1"/>
    </xf>
    <xf numFmtId="0" fontId="4" fillId="4" borderId="4" xfId="0" applyFont="1" applyFill="1" applyBorder="1" applyAlignment="1">
      <alignment horizontal="center" vertical="center" wrapText="1"/>
    </xf>
    <xf numFmtId="0" fontId="0" fillId="0" borderId="5" xfId="0" applyBorder="1"/>
    <xf numFmtId="0" fontId="4"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13" fillId="0" borderId="0" xfId="0" applyNumberFormat="1" applyFont="1" applyAlignment="1">
      <alignment vertical="center" wrapText="1"/>
    </xf>
    <xf numFmtId="3" fontId="0" fillId="3" borderId="7"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0" fontId="0" fillId="5" borderId="8" xfId="0" applyFill="1" applyBorder="1" applyAlignment="1">
      <alignment horizontal="center" vertical="center" wrapText="1"/>
    </xf>
    <xf numFmtId="0" fontId="3" fillId="5" borderId="8" xfId="0" applyFont="1" applyFill="1" applyBorder="1" applyAlignment="1">
      <alignment horizontal="left" vertical="center" wrapText="1" indent="1"/>
    </xf>
    <xf numFmtId="0" fontId="8" fillId="2" borderId="8"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164" fontId="0" fillId="0" borderId="8" xfId="0" applyNumberFormat="1" applyBorder="1" applyAlignment="1">
      <alignment horizontal="right" vertical="center" indent="1"/>
    </xf>
    <xf numFmtId="164" fontId="3" fillId="5" borderId="8" xfId="0" applyNumberFormat="1" applyFont="1" applyFill="1" applyBorder="1" applyAlignment="1">
      <alignment horizontal="right" vertical="center" indent="1"/>
    </xf>
    <xf numFmtId="165" fontId="0" fillId="0" borderId="8" xfId="0" applyNumberFormat="1" applyBorder="1" applyAlignment="1">
      <alignment horizontal="right" vertical="center" indent="1"/>
    </xf>
    <xf numFmtId="0" fontId="0" fillId="0" borderId="8" xfId="0" applyBorder="1" applyAlignment="1">
      <alignment horizontal="center" vertical="center"/>
    </xf>
    <xf numFmtId="3" fontId="0" fillId="3" borderId="9" xfId="0" applyNumberFormat="1" applyFill="1" applyBorder="1" applyAlignment="1">
      <alignment horizontal="center" vertical="center" wrapText="1"/>
    </xf>
    <xf numFmtId="0" fontId="0" fillId="5" borderId="10" xfId="0" applyFont="1" applyFill="1" applyBorder="1" applyAlignment="1">
      <alignment horizontal="center" vertical="center" wrapText="1"/>
    </xf>
    <xf numFmtId="3" fontId="0" fillId="5" borderId="10" xfId="0" applyNumberFormat="1" applyFill="1" applyBorder="1" applyAlignment="1">
      <alignment horizontal="center" vertical="center" wrapText="1"/>
    </xf>
    <xf numFmtId="0" fontId="0" fillId="5" borderId="10" xfId="0" applyFill="1" applyBorder="1" applyAlignment="1">
      <alignment horizontal="center" vertical="center" wrapText="1"/>
    </xf>
    <xf numFmtId="0" fontId="3" fillId="5" borderId="10" xfId="0" applyFont="1" applyFill="1" applyBorder="1" applyAlignment="1">
      <alignment horizontal="left" vertical="center" wrapText="1" indent="1"/>
    </xf>
    <xf numFmtId="0" fontId="8" fillId="2" borderId="10"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164" fontId="0" fillId="0" borderId="10" xfId="0" applyNumberFormat="1" applyBorder="1" applyAlignment="1">
      <alignment horizontal="right" vertical="center" indent="1"/>
    </xf>
    <xf numFmtId="164" fontId="3" fillId="5" borderId="10" xfId="0" applyNumberFormat="1" applyFont="1" applyFill="1" applyBorder="1" applyAlignment="1">
      <alignment horizontal="right" vertical="center" indent="1"/>
    </xf>
    <xf numFmtId="165" fontId="0" fillId="0" borderId="10" xfId="0" applyNumberFormat="1" applyBorder="1" applyAlignment="1">
      <alignment horizontal="right" vertical="center" indent="1"/>
    </xf>
    <xf numFmtId="0" fontId="0" fillId="0" borderId="10" xfId="0" applyBorder="1" applyAlignment="1">
      <alignment horizontal="center" vertical="center"/>
    </xf>
    <xf numFmtId="0" fontId="0" fillId="5" borderId="10" xfId="0" applyFont="1" applyFill="1" applyBorder="1" applyAlignment="1">
      <alignment horizontal="center" vertical="center" wrapText="1"/>
    </xf>
    <xf numFmtId="0" fontId="0" fillId="5" borderId="10" xfId="0" applyFont="1" applyFill="1" applyBorder="1" applyAlignment="1">
      <alignment horizontal="center" vertical="center" wrapText="1"/>
    </xf>
    <xf numFmtId="3" fontId="0" fillId="3" borderId="11"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3" fillId="5" borderId="12" xfId="0" applyFont="1" applyFill="1" applyBorder="1" applyAlignment="1">
      <alignment horizontal="left" vertical="center" wrapText="1" indent="1"/>
    </xf>
    <xf numFmtId="0" fontId="8" fillId="2" borderId="12" xfId="0" applyFont="1" applyFill="1" applyBorder="1" applyAlignment="1">
      <alignment horizontal="center" vertical="center" wrapText="1"/>
    </xf>
    <xf numFmtId="0" fontId="0" fillId="5" borderId="12" xfId="0" applyFont="1" applyFill="1" applyBorder="1" applyAlignment="1">
      <alignment horizontal="center" vertical="center" wrapText="1"/>
    </xf>
    <xf numFmtId="164" fontId="0" fillId="0" borderId="12" xfId="0" applyNumberFormat="1" applyBorder="1" applyAlignment="1">
      <alignment horizontal="right" vertical="center" indent="1"/>
    </xf>
    <xf numFmtId="164" fontId="3" fillId="5" borderId="12" xfId="0" applyNumberFormat="1" applyFont="1" applyFill="1" applyBorder="1" applyAlignment="1">
      <alignment horizontal="right" vertical="center" indent="1"/>
    </xf>
    <xf numFmtId="165" fontId="0" fillId="0" borderId="12" xfId="0" applyNumberFormat="1" applyBorder="1" applyAlignment="1">
      <alignment horizontal="right" vertical="center" indent="1"/>
    </xf>
    <xf numFmtId="0" fontId="0" fillId="0" borderId="12" xfId="0" applyBorder="1" applyAlignment="1">
      <alignment horizontal="center" vertical="center"/>
    </xf>
    <xf numFmtId="3" fontId="0" fillId="3" borderId="13" xfId="0" applyNumberFormat="1" applyFill="1" applyBorder="1" applyAlignment="1">
      <alignment horizontal="center" vertical="center" wrapText="1"/>
    </xf>
    <xf numFmtId="3" fontId="0" fillId="5" borderId="14" xfId="0" applyNumberFormat="1" applyFill="1" applyBorder="1" applyAlignment="1">
      <alignment horizontal="center" vertical="center" wrapText="1"/>
    </xf>
    <xf numFmtId="0" fontId="0" fillId="5" borderId="14" xfId="0" applyFill="1" applyBorder="1" applyAlignment="1">
      <alignment horizontal="center" vertical="center" wrapText="1"/>
    </xf>
    <xf numFmtId="0" fontId="3" fillId="5" borderId="14" xfId="0" applyFont="1" applyFill="1" applyBorder="1" applyAlignment="1">
      <alignment horizontal="left" vertical="center" wrapText="1" indent="1"/>
    </xf>
    <xf numFmtId="0" fontId="8" fillId="2" borderId="14" xfId="0" applyFont="1" applyFill="1" applyBorder="1" applyAlignment="1">
      <alignment horizontal="center" vertical="center" wrapText="1"/>
    </xf>
    <xf numFmtId="164" fontId="0" fillId="0" borderId="14" xfId="0" applyNumberFormat="1" applyBorder="1" applyAlignment="1">
      <alignment horizontal="right" vertical="center" indent="1"/>
    </xf>
    <xf numFmtId="164" fontId="3" fillId="5" borderId="14" xfId="0" applyNumberFormat="1" applyFont="1" applyFill="1" applyBorder="1" applyAlignment="1">
      <alignment horizontal="right" vertical="center" indent="1"/>
    </xf>
    <xf numFmtId="165" fontId="0" fillId="0" borderId="14" xfId="0" applyNumberFormat="1" applyBorder="1" applyAlignment="1">
      <alignment horizontal="right" vertical="center" indent="1"/>
    </xf>
    <xf numFmtId="0" fontId="0" fillId="0" borderId="14" xfId="0" applyBorder="1" applyAlignment="1">
      <alignment horizontal="center" vertical="center"/>
    </xf>
    <xf numFmtId="0" fontId="0" fillId="5" borderId="14" xfId="0" applyFont="1" applyFill="1" applyBorder="1" applyAlignment="1">
      <alignment horizontal="center" vertical="center" wrapText="1"/>
    </xf>
    <xf numFmtId="3" fontId="0" fillId="3" borderId="15" xfId="0" applyNumberFormat="1" applyFill="1" applyBorder="1" applyAlignment="1">
      <alignment horizontal="center" vertical="center" wrapText="1"/>
    </xf>
    <xf numFmtId="3" fontId="0" fillId="5" borderId="6" xfId="0" applyNumberFormat="1" applyFill="1" applyBorder="1" applyAlignment="1">
      <alignment horizontal="center" vertical="center" wrapText="1"/>
    </xf>
    <xf numFmtId="0" fontId="0" fillId="5" borderId="6" xfId="0" applyFill="1" applyBorder="1" applyAlignment="1">
      <alignment horizontal="center" vertical="center" wrapText="1"/>
    </xf>
    <xf numFmtId="0" fontId="3" fillId="5" borderId="6" xfId="0" applyFont="1" applyFill="1" applyBorder="1" applyAlignment="1">
      <alignment horizontal="left" vertical="center" wrapText="1" indent="1"/>
    </xf>
    <xf numFmtId="0" fontId="8" fillId="2"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164" fontId="0" fillId="0" borderId="6" xfId="0" applyNumberFormat="1" applyBorder="1" applyAlignment="1">
      <alignment horizontal="right" vertical="center" indent="1"/>
    </xf>
    <xf numFmtId="164" fontId="3" fillId="5" borderId="6" xfId="0" applyNumberFormat="1" applyFont="1" applyFill="1" applyBorder="1" applyAlignment="1">
      <alignment horizontal="right" vertical="center" indent="1"/>
    </xf>
    <xf numFmtId="165" fontId="0" fillId="0" borderId="6" xfId="0" applyNumberFormat="1" applyBorder="1" applyAlignment="1">
      <alignment horizontal="right" vertical="center" indent="1"/>
    </xf>
    <xf numFmtId="0" fontId="0" fillId="0" borderId="6" xfId="0" applyBorder="1" applyAlignment="1">
      <alignment horizontal="center" vertical="center"/>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10" fillId="3" borderId="0" xfId="0" applyFont="1" applyFill="1" applyAlignment="1">
      <alignment horizontal="left" vertical="center" wrapText="1"/>
    </xf>
    <xf numFmtId="0" fontId="12" fillId="0" borderId="0" xfId="0" applyFont="1" applyAlignment="1">
      <alignment horizontal="left" vertical="center" wrapText="1"/>
    </xf>
    <xf numFmtId="164" fontId="2" fillId="0" borderId="4" xfId="0" applyNumberFormat="1" applyFont="1" applyBorder="1" applyAlignment="1">
      <alignment horizontal="center" vertical="center"/>
    </xf>
    <xf numFmtId="0" fontId="0" fillId="0" borderId="4" xfId="0" applyBorder="1"/>
    <xf numFmtId="0" fontId="0" fillId="0" borderId="16" xfId="0" applyBorder="1"/>
    <xf numFmtId="0" fontId="4" fillId="0" borderId="0" xfId="0" applyFont="1" applyAlignment="1">
      <alignment horizontal="left" vertical="center"/>
    </xf>
    <xf numFmtId="0" fontId="11"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4" borderId="16" xfId="0" applyFill="1" applyBorder="1" applyAlignment="1">
      <alignment vertical="center" wrapText="1"/>
    </xf>
    <xf numFmtId="0" fontId="0" fillId="5" borderId="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7" xfId="0" applyFont="1" applyFill="1" applyBorder="1" applyAlignment="1">
      <alignment horizontal="center" vertical="center" wrapText="1"/>
    </xf>
    <xf numFmtId="164" fontId="8" fillId="2" borderId="8" xfId="0" applyNumberFormat="1" applyFont="1" applyFill="1" applyBorder="1" applyAlignment="1" applyProtection="1">
      <alignment horizontal="right" vertical="center" wrapText="1" indent="1"/>
      <protection locked="0"/>
    </xf>
    <xf numFmtId="164" fontId="8" fillId="2" borderId="10" xfId="0" applyNumberFormat="1" applyFont="1" applyFill="1" applyBorder="1" applyAlignment="1" applyProtection="1">
      <alignment horizontal="right" vertical="center" wrapText="1" indent="1"/>
      <protection locked="0"/>
    </xf>
    <xf numFmtId="164" fontId="8" fillId="2" borderId="12" xfId="0" applyNumberFormat="1" applyFont="1" applyFill="1" applyBorder="1" applyAlignment="1" applyProtection="1">
      <alignment horizontal="right" vertical="center" wrapText="1" indent="1"/>
      <protection locked="0"/>
    </xf>
    <xf numFmtId="164" fontId="8" fillId="2" borderId="14" xfId="0" applyNumberFormat="1" applyFont="1" applyFill="1" applyBorder="1" applyAlignment="1" applyProtection="1">
      <alignment horizontal="right" vertical="center" wrapText="1" indent="1"/>
      <protection locked="0"/>
    </xf>
    <xf numFmtId="164" fontId="8" fillId="2" borderId="6" xfId="0" applyNumberFormat="1" applyFont="1" applyFill="1" applyBorder="1" applyAlignment="1" applyProtection="1">
      <alignment horizontal="right" vertical="center" wrapText="1" indent="1"/>
      <protection locked="0"/>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ormální 3" xfId="20"/>
  </cellStyles>
  <dxfs count="7">
    <dxf>
      <fill>
        <patternFill patternType="solid">
          <fgColor rgb="FF80F29B"/>
          <bgColor rgb="FF80F29B"/>
        </patternFill>
      </fill>
      <border/>
    </dxf>
    <dxf>
      <fill>
        <patternFill patternType="solid">
          <fgColor rgb="FFFF9999"/>
          <bgColor rgb="FFFF9999"/>
        </patternFill>
      </fill>
      <border/>
    </dxf>
    <dxf>
      <font>
        <b val="0"/>
        <i val="0"/>
      </font>
      <fill>
        <patternFill patternType="solid">
          <fgColor rgb="FFCCFCC8"/>
          <bgColor rgb="FFCCFCC8"/>
        </patternFill>
      </fill>
      <border/>
    </dxf>
    <dxf>
      <fill>
        <patternFill patternType="solid">
          <fgColor rgb="FFFFFFB7"/>
          <bgColor rgb="FFFFFFB7"/>
        </patternFill>
      </fill>
      <border/>
    </dxf>
    <dxf>
      <font>
        <b val="0"/>
        <i val="0"/>
      </font>
      <border/>
    </dxf>
    <dxf>
      <fill>
        <patternFill patternType="solid">
          <fgColor rgb="FFD2FABE"/>
          <bgColor rgb="FFD2FABE"/>
        </patternFill>
      </fill>
      <border/>
    </dxf>
    <dxf>
      <numFmt numFmtId="177"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
  <sheetViews>
    <sheetView tabSelected="1" zoomScale="68" zoomScaleNormal="68" workbookViewId="0" topLeftCell="A4">
      <selection activeCell="G7" sqref="G7"/>
    </sheetView>
  </sheetViews>
  <sheetFormatPr defaultColWidth="9.140625" defaultRowHeight="15"/>
  <cols>
    <col min="1" max="1" width="1.421875" style="0" bestFit="1" customWidth="1"/>
    <col min="2" max="2" width="5.7109375" style="0" bestFit="1" customWidth="1"/>
    <col min="3" max="3" width="30.140625" style="1" customWidth="1"/>
    <col min="4" max="4" width="10.7109375" style="2" customWidth="1"/>
    <col min="5" max="5" width="10.28125" style="3" customWidth="1"/>
    <col min="6" max="6" width="90.00390625" style="1" customWidth="1"/>
    <col min="7" max="7" width="27.8515625" style="1" customWidth="1"/>
    <col min="8" max="8" width="25.28125" style="1" customWidth="1"/>
    <col min="9" max="9" width="24.140625" style="1" customWidth="1"/>
    <col min="10" max="10" width="16.57421875" style="1" customWidth="1"/>
    <col min="11" max="11" width="23.7109375" style="0" hidden="1" customWidth="1"/>
    <col min="12" max="12" width="26.7109375" style="0" customWidth="1"/>
    <col min="13" max="13" width="33.140625" style="1" customWidth="1"/>
    <col min="14" max="14" width="27.7109375" style="1" customWidth="1"/>
    <col min="15" max="15" width="17.7109375" style="1" hidden="1" customWidth="1"/>
    <col min="16" max="16" width="21.57421875" style="0" customWidth="1"/>
    <col min="17" max="17" width="23.28125" style="0" customWidth="1"/>
    <col min="18" max="18" width="20.7109375" style="0" bestFit="1" customWidth="1"/>
    <col min="19" max="19" width="20.421875" style="0" customWidth="1"/>
    <col min="20" max="20" width="11.57421875" style="0" hidden="1" customWidth="1"/>
    <col min="21" max="21" width="38.421875" style="4" customWidth="1"/>
  </cols>
  <sheetData>
    <row r="1" spans="2:7" ht="42.6" customHeight="1">
      <c r="B1" s="104" t="s">
        <v>33</v>
      </c>
      <c r="C1" s="104"/>
      <c r="D1" s="104"/>
      <c r="E1" s="104"/>
      <c r="G1" s="39"/>
    </row>
    <row r="2" spans="3:21" ht="42" customHeight="1">
      <c r="C2"/>
      <c r="D2" s="11"/>
      <c r="E2" s="5"/>
      <c r="F2" s="6"/>
      <c r="G2" s="105"/>
      <c r="H2" s="105"/>
      <c r="I2" s="105"/>
      <c r="J2" s="105"/>
      <c r="K2" s="105"/>
      <c r="L2" s="105"/>
      <c r="M2" s="105"/>
      <c r="N2" s="6"/>
      <c r="O2" s="6"/>
      <c r="P2" s="6"/>
      <c r="Q2" s="6"/>
      <c r="S2" s="8"/>
      <c r="T2" s="9"/>
      <c r="U2" s="10"/>
    </row>
    <row r="3" spans="2:19" ht="42" customHeight="1">
      <c r="B3" s="14"/>
      <c r="C3" s="12" t="s">
        <v>0</v>
      </c>
      <c r="D3" s="13"/>
      <c r="E3" s="13"/>
      <c r="F3" s="13"/>
      <c r="G3" s="105"/>
      <c r="H3" s="105"/>
      <c r="I3" s="105"/>
      <c r="J3" s="105"/>
      <c r="K3" s="105"/>
      <c r="L3" s="105"/>
      <c r="M3" s="105"/>
      <c r="N3" s="34"/>
      <c r="O3" s="34"/>
      <c r="P3" s="34"/>
      <c r="Q3" s="34"/>
      <c r="S3" s="8"/>
    </row>
    <row r="4" spans="2:19" ht="18" customHeight="1" thickBot="1">
      <c r="B4" s="15"/>
      <c r="C4" s="16" t="s">
        <v>1</v>
      </c>
      <c r="D4" s="13"/>
      <c r="E4" s="13"/>
      <c r="F4" s="13"/>
      <c r="G4" s="13"/>
      <c r="H4" s="13"/>
      <c r="I4" s="8"/>
      <c r="J4" s="8"/>
      <c r="K4" s="8"/>
      <c r="L4" s="8"/>
      <c r="M4" s="6"/>
      <c r="N4" s="6"/>
      <c r="O4" s="6"/>
      <c r="P4" s="8"/>
      <c r="Q4" s="8"/>
      <c r="S4" s="8"/>
    </row>
    <row r="5" spans="2:21" ht="34.5" customHeight="1" thickBot="1">
      <c r="B5" s="17"/>
      <c r="C5" s="18"/>
      <c r="D5" s="19"/>
      <c r="E5" s="19"/>
      <c r="F5" s="6"/>
      <c r="G5" s="37" t="s">
        <v>2</v>
      </c>
      <c r="H5" s="37" t="s">
        <v>2</v>
      </c>
      <c r="I5" s="6"/>
      <c r="J5" s="6"/>
      <c r="M5" s="6"/>
      <c r="N5" s="21"/>
      <c r="O5" s="21"/>
      <c r="Q5" s="20" t="s">
        <v>2</v>
      </c>
      <c r="U5" s="7"/>
    </row>
    <row r="6" spans="2:21" ht="67.15" customHeight="1" thickBot="1" thickTop="1">
      <c r="B6" s="22" t="s">
        <v>3</v>
      </c>
      <c r="C6" s="23" t="s">
        <v>16</v>
      </c>
      <c r="D6" s="23" t="s">
        <v>4</v>
      </c>
      <c r="E6" s="23" t="s">
        <v>17</v>
      </c>
      <c r="F6" s="23" t="s">
        <v>18</v>
      </c>
      <c r="G6" s="38" t="s">
        <v>5</v>
      </c>
      <c r="H6" s="38" t="s">
        <v>29</v>
      </c>
      <c r="I6" s="33" t="s">
        <v>19</v>
      </c>
      <c r="J6" s="33" t="s">
        <v>20</v>
      </c>
      <c r="K6" s="23" t="s">
        <v>57</v>
      </c>
      <c r="L6" s="35" t="s">
        <v>21</v>
      </c>
      <c r="M6" s="33" t="s">
        <v>22</v>
      </c>
      <c r="N6" s="23" t="s">
        <v>38</v>
      </c>
      <c r="O6" s="33" t="s">
        <v>23</v>
      </c>
      <c r="P6" s="23" t="s">
        <v>6</v>
      </c>
      <c r="Q6" s="24" t="s">
        <v>7</v>
      </c>
      <c r="R6" s="103" t="s">
        <v>8</v>
      </c>
      <c r="S6" s="103" t="s">
        <v>9</v>
      </c>
      <c r="T6" s="33" t="s">
        <v>24</v>
      </c>
      <c r="U6" s="33" t="s">
        <v>25</v>
      </c>
    </row>
    <row r="7" spans="1:21" ht="147" customHeight="1" thickBot="1" thickTop="1">
      <c r="A7" s="25"/>
      <c r="B7" s="40">
        <v>1</v>
      </c>
      <c r="C7" s="45" t="s">
        <v>36</v>
      </c>
      <c r="D7" s="41">
        <v>1</v>
      </c>
      <c r="E7" s="42" t="s">
        <v>31</v>
      </c>
      <c r="F7" s="43" t="s">
        <v>60</v>
      </c>
      <c r="G7" s="130"/>
      <c r="H7" s="44" t="s">
        <v>30</v>
      </c>
      <c r="I7" s="45" t="s">
        <v>32</v>
      </c>
      <c r="J7" s="46" t="s">
        <v>30</v>
      </c>
      <c r="K7" s="47"/>
      <c r="L7" s="45" t="s">
        <v>34</v>
      </c>
      <c r="M7" s="48" t="s">
        <v>35</v>
      </c>
      <c r="N7" s="49">
        <v>14</v>
      </c>
      <c r="O7" s="50">
        <f>D7*P7</f>
        <v>1650</v>
      </c>
      <c r="P7" s="51">
        <v>1650</v>
      </c>
      <c r="Q7" s="125"/>
      <c r="R7" s="52">
        <f>D7*Q7</f>
        <v>0</v>
      </c>
      <c r="S7" s="53" t="str">
        <f aca="true" t="shared" si="0" ref="S7">IF(ISNUMBER(Q7),IF(Q7&gt;P7,"NEVYHOVUJE","VYHOVUJE")," ")</f>
        <v xml:space="preserve"> </v>
      </c>
      <c r="T7" s="42"/>
      <c r="U7" s="42" t="s">
        <v>14</v>
      </c>
    </row>
    <row r="8" spans="1:21" ht="111.75" customHeight="1" thickBot="1">
      <c r="A8" s="25"/>
      <c r="B8" s="54">
        <v>2</v>
      </c>
      <c r="C8" s="55" t="s">
        <v>41</v>
      </c>
      <c r="D8" s="56">
        <v>4</v>
      </c>
      <c r="E8" s="57" t="s">
        <v>31</v>
      </c>
      <c r="F8" s="58" t="s">
        <v>42</v>
      </c>
      <c r="G8" s="131"/>
      <c r="H8" s="59" t="s">
        <v>30</v>
      </c>
      <c r="I8" s="55" t="s">
        <v>32</v>
      </c>
      <c r="J8" s="55" t="s">
        <v>30</v>
      </c>
      <c r="K8" s="60"/>
      <c r="L8" s="55" t="s">
        <v>39</v>
      </c>
      <c r="M8" s="61" t="s">
        <v>40</v>
      </c>
      <c r="N8" s="62" t="s">
        <v>37</v>
      </c>
      <c r="O8" s="63">
        <f>D8*P8</f>
        <v>2000</v>
      </c>
      <c r="P8" s="64">
        <v>500</v>
      </c>
      <c r="Q8" s="126"/>
      <c r="R8" s="65">
        <f>D8*Q8</f>
        <v>0</v>
      </c>
      <c r="S8" s="66" t="str">
        <f aca="true" t="shared" si="1" ref="S8:S12">IF(ISNUMBER(Q8),IF(Q8&gt;P8,"NEVYHOVUJE","VYHOVUJE")," ")</f>
        <v xml:space="preserve"> </v>
      </c>
      <c r="T8" s="57"/>
      <c r="U8" s="57" t="s">
        <v>12</v>
      </c>
    </row>
    <row r="9" spans="1:21" ht="92.25" customHeight="1" thickBot="1">
      <c r="A9" s="25"/>
      <c r="B9" s="54">
        <v>3</v>
      </c>
      <c r="C9" s="67" t="s">
        <v>43</v>
      </c>
      <c r="D9" s="56">
        <v>1</v>
      </c>
      <c r="E9" s="57" t="s">
        <v>31</v>
      </c>
      <c r="F9" s="58" t="s">
        <v>47</v>
      </c>
      <c r="G9" s="131"/>
      <c r="H9" s="59" t="s">
        <v>30</v>
      </c>
      <c r="I9" s="68" t="s">
        <v>32</v>
      </c>
      <c r="J9" s="68" t="s">
        <v>30</v>
      </c>
      <c r="K9" s="60"/>
      <c r="L9" s="68" t="s">
        <v>45</v>
      </c>
      <c r="M9" s="61" t="s">
        <v>46</v>
      </c>
      <c r="N9" s="62">
        <v>14</v>
      </c>
      <c r="O9" s="63">
        <f>D9*P9</f>
        <v>640</v>
      </c>
      <c r="P9" s="64">
        <v>640</v>
      </c>
      <c r="Q9" s="126"/>
      <c r="R9" s="65">
        <f>D9*Q9</f>
        <v>0</v>
      </c>
      <c r="S9" s="66" t="str">
        <f t="shared" si="1"/>
        <v xml:space="preserve"> </v>
      </c>
      <c r="T9" s="57" t="s">
        <v>44</v>
      </c>
      <c r="U9" s="57" t="s">
        <v>15</v>
      </c>
    </row>
    <row r="10" spans="1:21" ht="63" customHeight="1">
      <c r="A10" s="25"/>
      <c r="B10" s="69">
        <v>4</v>
      </c>
      <c r="C10" s="74" t="s">
        <v>36</v>
      </c>
      <c r="D10" s="70">
        <v>1</v>
      </c>
      <c r="E10" s="71" t="s">
        <v>31</v>
      </c>
      <c r="F10" s="72" t="s">
        <v>55</v>
      </c>
      <c r="G10" s="132"/>
      <c r="H10" s="73" t="s">
        <v>30</v>
      </c>
      <c r="I10" s="116" t="s">
        <v>32</v>
      </c>
      <c r="J10" s="116" t="s">
        <v>30</v>
      </c>
      <c r="K10" s="118"/>
      <c r="L10" s="116" t="s">
        <v>50</v>
      </c>
      <c r="M10" s="120" t="s">
        <v>51</v>
      </c>
      <c r="N10" s="123">
        <v>14</v>
      </c>
      <c r="O10" s="75">
        <f>D10*P10</f>
        <v>2600</v>
      </c>
      <c r="P10" s="76">
        <v>2600</v>
      </c>
      <c r="Q10" s="127"/>
      <c r="R10" s="77">
        <f>D10*Q10</f>
        <v>0</v>
      </c>
      <c r="S10" s="78" t="str">
        <f t="shared" si="1"/>
        <v xml:space="preserve"> </v>
      </c>
      <c r="T10" s="71" t="s">
        <v>48</v>
      </c>
      <c r="U10" s="71" t="s">
        <v>14</v>
      </c>
    </row>
    <row r="11" spans="1:21" ht="59.25" customHeight="1" thickBot="1">
      <c r="A11" s="25"/>
      <c r="B11" s="79">
        <v>5</v>
      </c>
      <c r="C11" s="88" t="s">
        <v>52</v>
      </c>
      <c r="D11" s="80">
        <v>2</v>
      </c>
      <c r="E11" s="81" t="s">
        <v>31</v>
      </c>
      <c r="F11" s="82" t="s">
        <v>53</v>
      </c>
      <c r="G11" s="133"/>
      <c r="H11" s="83" t="s">
        <v>30</v>
      </c>
      <c r="I11" s="117"/>
      <c r="J11" s="117"/>
      <c r="K11" s="119"/>
      <c r="L11" s="122"/>
      <c r="M11" s="121"/>
      <c r="N11" s="124"/>
      <c r="O11" s="84">
        <f>D11*P11</f>
        <v>4000</v>
      </c>
      <c r="P11" s="85">
        <v>2000</v>
      </c>
      <c r="Q11" s="128"/>
      <c r="R11" s="86">
        <f>D11*Q11</f>
        <v>0</v>
      </c>
      <c r="S11" s="87" t="str">
        <f t="shared" si="1"/>
        <v xml:space="preserve"> </v>
      </c>
      <c r="T11" s="81" t="s">
        <v>49</v>
      </c>
      <c r="U11" s="81" t="s">
        <v>13</v>
      </c>
    </row>
    <row r="12" spans="1:21" ht="90.75" customHeight="1" thickBot="1">
      <c r="A12" s="25"/>
      <c r="B12" s="89">
        <v>6</v>
      </c>
      <c r="C12" s="94" t="s">
        <v>36</v>
      </c>
      <c r="D12" s="90">
        <v>1</v>
      </c>
      <c r="E12" s="91" t="s">
        <v>31</v>
      </c>
      <c r="F12" s="92" t="s">
        <v>56</v>
      </c>
      <c r="G12" s="134"/>
      <c r="H12" s="93" t="s">
        <v>30</v>
      </c>
      <c r="I12" s="94" t="s">
        <v>32</v>
      </c>
      <c r="J12" s="94" t="s">
        <v>30</v>
      </c>
      <c r="K12" s="95"/>
      <c r="L12" s="94" t="s">
        <v>58</v>
      </c>
      <c r="M12" s="96" t="s">
        <v>59</v>
      </c>
      <c r="N12" s="97">
        <v>14</v>
      </c>
      <c r="O12" s="98">
        <f>D12*P12</f>
        <v>10000</v>
      </c>
      <c r="P12" s="99">
        <v>10000</v>
      </c>
      <c r="Q12" s="129"/>
      <c r="R12" s="100">
        <f>D12*Q12</f>
        <v>0</v>
      </c>
      <c r="S12" s="101" t="str">
        <f t="shared" si="1"/>
        <v xml:space="preserve"> </v>
      </c>
      <c r="T12" s="91" t="s">
        <v>54</v>
      </c>
      <c r="U12" s="91" t="s">
        <v>14</v>
      </c>
    </row>
    <row r="13" spans="3:18" ht="13.5" customHeight="1" thickBot="1" thickTop="1">
      <c r="C13"/>
      <c r="D13"/>
      <c r="E13"/>
      <c r="F13"/>
      <c r="G13"/>
      <c r="H13"/>
      <c r="I13"/>
      <c r="J13"/>
      <c r="M13"/>
      <c r="N13"/>
      <c r="O13"/>
      <c r="R13" s="36"/>
    </row>
    <row r="14" spans="2:21" ht="49.5" customHeight="1" thickBot="1" thickTop="1">
      <c r="B14" s="111" t="s">
        <v>28</v>
      </c>
      <c r="C14" s="112"/>
      <c r="D14" s="112"/>
      <c r="E14" s="112"/>
      <c r="F14" s="112"/>
      <c r="G14" s="112"/>
      <c r="H14" s="102"/>
      <c r="I14" s="26"/>
      <c r="J14" s="26"/>
      <c r="K14" s="26"/>
      <c r="L14" s="7"/>
      <c r="M14" s="7"/>
      <c r="N14" s="27"/>
      <c r="O14" s="27"/>
      <c r="P14" s="28" t="s">
        <v>10</v>
      </c>
      <c r="Q14" s="113" t="s">
        <v>11</v>
      </c>
      <c r="R14" s="114"/>
      <c r="S14" s="115"/>
      <c r="T14" s="21"/>
      <c r="U14" s="29"/>
    </row>
    <row r="15" spans="2:19" ht="53.25" customHeight="1" thickBot="1" thickTop="1">
      <c r="B15" s="110" t="s">
        <v>26</v>
      </c>
      <c r="C15" s="110"/>
      <c r="D15" s="110"/>
      <c r="E15" s="110"/>
      <c r="F15" s="110"/>
      <c r="G15" s="110"/>
      <c r="H15" s="110"/>
      <c r="I15" s="30"/>
      <c r="L15" s="11"/>
      <c r="M15" s="11"/>
      <c r="N15" s="31"/>
      <c r="O15" s="31"/>
      <c r="P15" s="32">
        <f>SUM(O7:O12)</f>
        <v>20890</v>
      </c>
      <c r="Q15" s="106">
        <f>SUM(R7:R12)</f>
        <v>0</v>
      </c>
      <c r="R15" s="107"/>
      <c r="S15" s="108"/>
    </row>
    <row r="16" spans="2:6" ht="15.75" thickTop="1">
      <c r="B16" s="109" t="s">
        <v>27</v>
      </c>
      <c r="C16" s="109"/>
      <c r="D16" s="109"/>
      <c r="E16" s="109"/>
      <c r="F16" s="109"/>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sheetData>
  <sheetProtection algorithmName="SHA-512" hashValue="DGhXVhG4TY1NKWtA+98bYHdwPhVe0kx9y06z8ppMLU+ziz4as5eym/HXdBSF/xMIh8FuSYr5Rt8JnVtGFT76+A==" saltValue="oQuFbJSKW192KkNa2Q9yBA==" spinCount="100000" sheet="1" objects="1" scenarios="1"/>
  <mergeCells count="13">
    <mergeCell ref="L10:L11"/>
    <mergeCell ref="M10:M11"/>
    <mergeCell ref="N10:N11"/>
    <mergeCell ref="B1:E1"/>
    <mergeCell ref="G2:M3"/>
    <mergeCell ref="Q15:S15"/>
    <mergeCell ref="B16:F16"/>
    <mergeCell ref="B15:H15"/>
    <mergeCell ref="B14:G14"/>
    <mergeCell ref="Q14:S14"/>
    <mergeCell ref="I10:I11"/>
    <mergeCell ref="J10:J11"/>
    <mergeCell ref="K10:K11"/>
  </mergeCells>
  <conditionalFormatting sqref="D7:D12">
    <cfRule type="containsBlanks" priority="1" dxfId="6">
      <formula>LEN(TRIM(D7))=0</formula>
    </cfRule>
  </conditionalFormatting>
  <conditionalFormatting sqref="G7:H12 Q7:Q12">
    <cfRule type="notContainsBlanks" priority="41" dxfId="5">
      <formula>LEN(TRIM(G7))&gt;0</formula>
    </cfRule>
    <cfRule type="notContainsBlanks" priority="42" dxfId="4">
      <formula>LEN(TRIM(G7))&gt;0</formula>
    </cfRule>
    <cfRule type="containsBlanks" priority="44" dxfId="3">
      <formula>LEN(TRIM(G7))=0</formula>
    </cfRule>
  </conditionalFormatting>
  <conditionalFormatting sqref="G7:H12">
    <cfRule type="notContainsBlanks" priority="40" dxfId="2">
      <formula>LEN(TRIM(G7))&gt;0</formula>
    </cfRule>
  </conditionalFormatting>
  <conditionalFormatting sqref="S7:S12">
    <cfRule type="cellIs" priority="63" dxfId="1" operator="equal">
      <formula>"NEVYHOVUJE"</formula>
    </cfRule>
    <cfRule type="cellIs" priority="64" dxfId="0" operator="equal">
      <formula>"VYHOVUJE"</formula>
    </cfRule>
  </conditionalFormatting>
  <dataValidations count="3">
    <dataValidation type="list" allowBlank="1" showInputMessage="1" showErrorMessage="1" sqref="J7">
      <formula1>"ANO,NE"</formula1>
    </dataValidation>
    <dataValidation type="list" showInputMessage="1" showErrorMessage="1" sqref="E7:E12">
      <formula1>"ks,bal,sada,"</formula1>
    </dataValidation>
    <dataValidation type="list" allowBlank="1" showInputMessage="1" showErrorMessage="1" sqref="U7:U9 U11:U12">
      <formula1>#REF!</formula1>
    </dataValidation>
  </dataValidations>
  <printOptions/>
  <pageMargins left="0.07874015748031496" right="0.11811023622047245" top="0.31496062992125984" bottom="0.35433070866141736" header="0.15748031496062992" footer="0.1968503937007874"/>
  <pageSetup fitToHeight="1" fitToWidth="1" horizontalDpi="600" verticalDpi="600" orientation="landscape" paperSize="9" scale="28" r:id="rId1"/>
  <headerFooter>
    <oddFooter>&amp;C&amp;P z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Iva Hošková</cp:lastModifiedBy>
  <cp:lastPrinted>2023-10-09T06:54:42Z</cp:lastPrinted>
  <dcterms:created xsi:type="dcterms:W3CDTF">2014-03-05T12:43:32Z</dcterms:created>
  <dcterms:modified xsi:type="dcterms:W3CDTF">2023-10-16T08:30:35Z</dcterms:modified>
  <cp:category/>
  <cp:version/>
  <cp:contentType/>
  <cp:contentStatus/>
  <cp:revision>1</cp:revision>
</cp:coreProperties>
</file>