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7\1 výzva\"/>
    </mc:Choice>
  </mc:AlternateContent>
  <xr:revisionPtr revIDLastSave="0" documentId="13_ncr:1_{F5837D21-3112-4E8C-9C1B-E74CF218B087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technika'!$A$6:$V$8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P8" i="1"/>
  <c r="T8" i="1"/>
  <c r="P7" i="1"/>
  <c r="Q11" i="1" l="1"/>
  <c r="R11" i="1"/>
  <c r="T7" i="1"/>
</calcChain>
</file>

<file path=xl/sharedStrings.xml><?xml version="1.0" encoding="utf-8"?>
<sst xmlns="http://schemas.openxmlformats.org/spreadsheetml/2006/main" count="45" uniqueCount="43">
  <si>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</si>
  <si>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</si>
  <si>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</si>
  <si>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</si>
  <si>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</si>
  <si>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</si>
  <si>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</si>
  <si>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</si>
  <si>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</si>
  <si>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</si>
  <si>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</si>
  <si>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</si>
  <si>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</si>
  <si>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</si>
  <si>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</si>
  <si>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</si>
  <si>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</si>
  <si>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</si>
  <si>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</si>
  <si>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</si>
  <si>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</si>
  <si>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</si>
  <si>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</si>
  <si>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</si>
  <si>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</si>
  <si>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</si>
  <si>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</si>
  <si>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</si>
  <si>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</si>
  <si>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</si>
  <si>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</si>
  <si>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RESITEL uvede: NÁZEV A ČÍSLO DOTAČNÍHO PROJEKTU</t>
  </si>
  <si>
    <t>Společná faktura</t>
  </si>
  <si>
    <t xml:space="preserve">Příloha č. 2 Kupní smlouvy - technická specifikace
Výpočetní technika (III.) 117 - 2023 </t>
  </si>
  <si>
    <t>1ks - hradit 523133, F2 J.V.Psutka
1ks - hradit 526116, F2 Šmídl</t>
  </si>
  <si>
    <t xml:space="preserve">30200000-1 - Počítače </t>
  </si>
  <si>
    <t>hradit 523133, F2 J.V.Psutka</t>
  </si>
  <si>
    <t>doc. Ing. Mgr. Josef Psutka, Ph.D.,
Tel.: 37763 2556</t>
  </si>
  <si>
    <t>Technická 8, 
301 00 Plzeň, 
Fakulta aplikovaných věd - NTIS,
místnost UN 559</t>
  </si>
  <si>
    <t>Výkonný výpočetní stroj</t>
  </si>
  <si>
    <r>
      <t>PC s konfigurací: 
CPU mark m</t>
    </r>
    <r>
      <rPr>
        <sz val="11"/>
        <rFont val="Calibri"/>
        <family val="2"/>
        <charset val="238"/>
        <scheme val="minor"/>
      </rPr>
      <t>in. 52 200</t>
    </r>
    <r>
      <rPr>
        <sz val="11"/>
        <color theme="1"/>
        <rFont val="Calibri"/>
        <family val="2"/>
        <charset val="238"/>
        <scheme val="minor"/>
      </rPr>
      <t>, jádra min. 12, TDP 170W;
vodní chlazení; 
základní deska čipová sada B650; 
min. 128 GB DDR5-5200MHz (4x 32GB); 
GPU G3D mark mi</t>
    </r>
    <r>
      <rPr>
        <sz val="11"/>
        <rFont val="Calibri"/>
        <family val="2"/>
        <charset val="238"/>
        <scheme val="minor"/>
      </rPr>
      <t>n. 22 600</t>
    </r>
    <r>
      <rPr>
        <sz val="11"/>
        <color theme="1"/>
        <rFont val="Calibri"/>
        <family val="2"/>
        <charset val="238"/>
        <scheme val="minor"/>
      </rPr>
      <t>, min. 16GB MEM, max. TDP 165W; 
SSD disk SSD M.2 min. 1TB, čtení min. 7450 MB/s, zápis min. 6900 MB/s; 
zdroj minimálně 850W s účinností přes 88%;
Operační systém originálni Windows 11 Pro - OS Windows požadujeme z důvodu kompatibility s interními aplikacemi ZČU (Stag, Magion,...).</t>
    </r>
  </si>
  <si>
    <t>Monitor min. 34"</t>
  </si>
  <si>
    <r>
      <t>Úhlopříčka displej</t>
    </r>
    <r>
      <rPr>
        <sz val="11"/>
        <rFont val="Calibri"/>
        <family val="2"/>
        <charset val="238"/>
        <scheme val="minor"/>
      </rPr>
      <t>e min. 34</t>
    </r>
    <r>
      <rPr>
        <sz val="11"/>
        <color theme="1"/>
        <rFont val="Calibri"/>
        <family val="2"/>
        <charset val="238"/>
        <scheme val="minor"/>
      </rPr>
      <t>", rozlišení min. 3440 x 1440, IPS, odezva max. 5 ms, frekvence min. 60Hz.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</si>
</sst>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/>
    <xf numFmtId="0" fontId="7" fillId="3" borderId="13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8.28515625" hidden="1" customWidth="1"/>
    <col min="12" max="12" width="21.7109375" customWidth="1"/>
    <col min="13" max="13" width="35" customWidth="1"/>
    <col min="14" max="14" width="34.855468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9" hidden="1" customWidth="1"/>
    <col min="22" max="22" width="37.5703125" style="5" customWidth="1"/>
  </cols>
  <sheetData>
    <row r="1" spans="1:22" ht="40.9" customHeight="1" x14ac:dyDescent="0.25">
      <c r="B1" s="80" t="s">
        <v>33</v>
      </c>
      <c r="C1" s="81"/>
      <c r="D1" s="81"/>
      <c r="E1"/>
      <c r="G1" s="41"/>
      <c r="V1"/>
    </row>
    <row r="2" spans="1:22" ht="18.75" customHeight="1" x14ac:dyDescent="0.25">
      <c r="C2"/>
      <c r="D2" s="9"/>
      <c r="E2" s="10"/>
      <c r="G2" s="84"/>
      <c r="H2" s="85"/>
      <c r="I2" s="85"/>
      <c r="J2" s="85"/>
      <c r="K2" s="85"/>
      <c r="L2" s="85"/>
      <c r="M2" s="85"/>
      <c r="N2" s="8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85"/>
      <c r="H3" s="85"/>
      <c r="I3" s="85"/>
      <c r="J3" s="85"/>
      <c r="K3" s="85"/>
      <c r="L3" s="85"/>
      <c r="M3" s="85"/>
      <c r="N3" s="8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21</v>
      </c>
      <c r="V6" s="34" t="s">
        <v>22</v>
      </c>
    </row>
    <row r="7" spans="1:22" ht="189" customHeight="1" thickTop="1" x14ac:dyDescent="0.25">
      <c r="A7" s="50"/>
      <c r="B7" s="42">
        <v>1</v>
      </c>
      <c r="C7" s="43" t="s">
        <v>39</v>
      </c>
      <c r="D7" s="44">
        <v>2</v>
      </c>
      <c r="E7" s="45" t="s">
        <v>29</v>
      </c>
      <c r="F7" s="63" t="s">
        <v>40</v>
      </c>
      <c r="G7" s="92"/>
      <c r="H7" s="93"/>
      <c r="I7" s="86" t="s">
        <v>32</v>
      </c>
      <c r="J7" s="88" t="s">
        <v>30</v>
      </c>
      <c r="K7" s="88"/>
      <c r="L7" s="90"/>
      <c r="M7" s="78" t="s">
        <v>37</v>
      </c>
      <c r="N7" s="78" t="s">
        <v>38</v>
      </c>
      <c r="O7" s="67">
        <v>21</v>
      </c>
      <c r="P7" s="46">
        <f>D7*Q7</f>
        <v>104000</v>
      </c>
      <c r="Q7" s="47">
        <v>52000</v>
      </c>
      <c r="R7" s="96"/>
      <c r="S7" s="48">
        <f>D7*R7</f>
        <v>0</v>
      </c>
      <c r="T7" s="49" t="str">
        <f t="shared" ref="T7" si="0">IF(ISNUMBER(R7), IF(R7&gt;Q7,"NEVYHOVUJE","VYHOVUJE")," ")</f>
        <v xml:space="preserve"> </v>
      </c>
      <c r="U7" s="61" t="s">
        <v>34</v>
      </c>
      <c r="V7" s="51" t="s">
        <v>35</v>
      </c>
    </row>
    <row r="8" spans="1:22" ht="99.75" customHeight="1" thickBot="1" x14ac:dyDescent="0.3">
      <c r="A8" s="20"/>
      <c r="B8" s="52">
        <v>2</v>
      </c>
      <c r="C8" s="53" t="s">
        <v>41</v>
      </c>
      <c r="D8" s="54">
        <v>1</v>
      </c>
      <c r="E8" s="55" t="s">
        <v>29</v>
      </c>
      <c r="F8" s="66" t="s">
        <v>42</v>
      </c>
      <c r="G8" s="94"/>
      <c r="H8" s="95"/>
      <c r="I8" s="87"/>
      <c r="J8" s="89"/>
      <c r="K8" s="89"/>
      <c r="L8" s="91"/>
      <c r="M8" s="79"/>
      <c r="N8" s="79"/>
      <c r="O8" s="68"/>
      <c r="P8" s="56">
        <f>D8*Q8</f>
        <v>10000</v>
      </c>
      <c r="Q8" s="57">
        <v>10000</v>
      </c>
      <c r="R8" s="97"/>
      <c r="S8" s="58">
        <f>D8*R8</f>
        <v>0</v>
      </c>
      <c r="T8" s="59" t="str">
        <f t="shared" ref="T8" si="1">IF(ISNUMBER(R8), IF(R8&gt;Q8,"NEVYHOVUJE","VYHOVUJE")," ")</f>
        <v xml:space="preserve"> </v>
      </c>
      <c r="U8" s="62" t="s">
        <v>36</v>
      </c>
      <c r="V8" s="60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6" t="s">
        <v>27</v>
      </c>
      <c r="C10" s="76"/>
      <c r="D10" s="76"/>
      <c r="E10" s="76"/>
      <c r="F10" s="76"/>
      <c r="G10" s="76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3" t="s">
        <v>10</v>
      </c>
      <c r="S10" s="74"/>
      <c r="T10" s="75"/>
      <c r="U10" s="24"/>
      <c r="V10" s="25"/>
    </row>
    <row r="11" spans="1:22" ht="50.45" customHeight="1" thickTop="1" thickBot="1" x14ac:dyDescent="0.3">
      <c r="B11" s="77" t="s">
        <v>25</v>
      </c>
      <c r="C11" s="77"/>
      <c r="D11" s="77"/>
      <c r="E11" s="77"/>
      <c r="F11" s="77"/>
      <c r="G11" s="77"/>
      <c r="H11" s="77"/>
      <c r="I11" s="26"/>
      <c r="L11" s="9"/>
      <c r="M11" s="9"/>
      <c r="N11" s="9"/>
      <c r="O11" s="27"/>
      <c r="P11" s="27"/>
      <c r="Q11" s="28">
        <f>SUM(P7:P8)</f>
        <v>114000</v>
      </c>
      <c r="R11" s="70">
        <f>SUM(S7:S8)</f>
        <v>0</v>
      </c>
      <c r="S11" s="71"/>
      <c r="T11" s="72"/>
    </row>
    <row r="12" spans="1:22" ht="15.75" thickTop="1" x14ac:dyDescent="0.25">
      <c r="B12" s="69" t="s">
        <v>26</v>
      </c>
      <c r="C12" s="69"/>
      <c r="D12" s="69"/>
      <c r="E12" s="69"/>
      <c r="F12" s="69"/>
      <c r="G12" s="69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ly2dwWMtg+9LQPaaJYzdsI0IvsMd1c/t4J/iEvyI2d6aOJMKcbhMVKtY9oydxoFsMQbFWr76JTd5Qy7O8toCVQ==" saltValue="1QdPauDSG+BoLQoFusLfmA==" spinCount="100000" sheet="1" objects="1" scenarios="1"/>
  <mergeCells count="15">
    <mergeCell ref="B1:D1"/>
    <mergeCell ref="G5:H5"/>
    <mergeCell ref="G2:N3"/>
    <mergeCell ref="I7:I8"/>
    <mergeCell ref="J7:J8"/>
    <mergeCell ref="K7:K8"/>
    <mergeCell ref="L7:L8"/>
    <mergeCell ref="O7:O8"/>
    <mergeCell ref="B12:G12"/>
    <mergeCell ref="R11:T11"/>
    <mergeCell ref="R10:T10"/>
    <mergeCell ref="B10:G10"/>
    <mergeCell ref="B11:H11"/>
    <mergeCell ref="M7:M8"/>
    <mergeCell ref="N7:N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2023-10-09T12:26:47Z</cp:lastPrinted>
  <dcterms:created xsi:type="dcterms:W3CDTF">2014-03-05T12:43:32Z</dcterms:created>
  <dcterms:modified xsi:type="dcterms:W3CDTF">2023-10-09T12:37:24Z</dcterms:modified>
</cp:coreProperties>
</file>