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15\1 výzva\"/>
    </mc:Choice>
  </mc:AlternateContent>
  <xr:revisionPtr revIDLastSave="0" documentId="13_ncr:1_{B58375EA-6D93-4E84-8144-9170B292437F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technika'!$A$6:$V$10</definedName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S10" i="1"/>
  <c r="P8" i="1"/>
  <c r="P9" i="1"/>
  <c r="P10" i="1"/>
  <c r="S8" i="1"/>
  <c r="T8" i="1"/>
  <c r="S9" i="1"/>
  <c r="S7" i="1"/>
  <c r="P7" i="1"/>
  <c r="T10" i="1" l="1"/>
  <c r="Q13" i="1"/>
  <c r="R13" i="1"/>
  <c r="T7" i="1"/>
</calcChain>
</file>

<file path=xl/sharedStrings.xml><?xml version="1.0" encoding="utf-8"?>
<sst xmlns="http://schemas.openxmlformats.org/spreadsheetml/2006/main" count="53" uniqueCount="46">
  <si>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</si>
  <si>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</si>
  <si>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</si>
  <si>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</si>
  <si>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</si>
  <si>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</si>
  <si>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</si>
  <si>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</si>
  <si>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</si>
  <si>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</si>
  <si>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</si>
  <si>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</si>
  <si>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30237000-9 - Součásti, příslušenství a doplňky pro počítače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</si>
  <si>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</si>
  <si>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</si>
  <si>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</si>
  <si>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</si>
  <si>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</si>
  <si>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</si>
  <si>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</si>
  <si>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</si>
  <si>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</si>
  <si>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</si>
  <si>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</si>
  <si>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</si>
  <si>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</si>
  <si>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</si>
  <si>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</si>
  <si>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</si>
  <si>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</si>
  <si>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</si>
  <si>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</si>
  <si>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</si>
  <si>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 xml:space="preserve">Příloha č. 2 Kupní smlouvy - technická specifikace
Výpočetní technika (III.) 115 - 2023 </t>
  </si>
  <si>
    <t>Klávesnice</t>
  </si>
  <si>
    <t>Trackpad</t>
  </si>
  <si>
    <t>Nabíječka</t>
  </si>
  <si>
    <t>Ing. Michal Petrovič,
Tel.: 606 665 154</t>
  </si>
  <si>
    <t>Univerzitní 20, 
301 00 Plzeň,
Centrum informatizace a výpočetní techniky,
místnost UI 403</t>
  </si>
  <si>
    <t>Pokud financováno z projektových prostředků, pak RESITEL uvede: NÁZEV A ČÍSLO DOTAČNÍHO PROJEKTU</t>
  </si>
  <si>
    <t>Společná faktura</t>
  </si>
  <si>
    <t>Monitor 27"</t>
  </si>
  <si>
    <t>4 portová GaN nabíječka.
Min. 120W.
Min. 3ks USB-C a min. 1ks USB-A.
Včetně min. 1,5 m napájecího kabelu.</t>
  </si>
  <si>
    <r>
      <t>Úhlopříčka 27 palců, min. rozlišení 5K (5120 × 2880).
Jas min. 600 nitů.
Podpora min. 1 miliardy barev.
Vestavěná ultraširokoúhlá kamera min. 12MP s min. 122° zorným polem.
Vestavěná soustava min. šesti reproduktorů.
Vestavěná soustava tří mikrofonů studiové kvality s vysokým odstupem signálu od šumu a směrovým formováním paprsku.
Min. 4ks USB-C porty.
Stojan s nastavitelným náklonem.
Kompatibilní s macOS</t>
    </r>
    <r>
      <rPr>
        <sz val="11"/>
        <rFont val="Calibri"/>
        <family val="2"/>
        <charset val="238"/>
        <scheme val="minor"/>
      </rPr>
      <t>, kompatibilní s CPU M2</t>
    </r>
    <r>
      <rPr>
        <sz val="11"/>
        <color theme="1"/>
        <rFont val="Calibri"/>
        <family val="2"/>
        <charset val="238"/>
        <scheme val="minor"/>
      </rPr>
      <t>.</t>
    </r>
  </si>
  <si>
    <r>
      <t>Bezdrátová Bluetooth klávesnice s integrovanou baterií.
S českými znaky a bez číselné části.
S integrovanou čtečkou prstu.
Maximální šířka 17 cm.
Kompatibilní s macOS, kompa</t>
    </r>
    <r>
      <rPr>
        <sz val="11"/>
        <rFont val="Calibri"/>
        <family val="2"/>
        <charset val="238"/>
        <scheme val="minor"/>
      </rPr>
      <t>tibilní s CPU M2</t>
    </r>
    <r>
      <rPr>
        <sz val="11"/>
        <color theme="1"/>
        <rFont val="Calibri"/>
        <family val="2"/>
        <charset val="238"/>
        <scheme val="minor"/>
      </rPr>
      <t>.
Včetně USB-C nabíjecího kabelu.</t>
    </r>
  </si>
  <si>
    <r>
      <t>Bezdrátový Bluetooth trackpad s integrovanou baterií.
Podpora víceprstových gest a hlubokým stiskem.
Kompatibilní s macOS, kompati</t>
    </r>
    <r>
      <rPr>
        <sz val="11"/>
        <rFont val="Calibri"/>
        <family val="2"/>
        <charset val="238"/>
        <scheme val="minor"/>
      </rPr>
      <t>bilní s CPU M2</t>
    </r>
    <r>
      <rPr>
        <sz val="11"/>
        <color theme="1"/>
        <rFont val="Calibri"/>
        <family val="2"/>
        <charset val="238"/>
        <scheme val="minor"/>
      </rPr>
      <t>.
Včetně USB-C nabíjecího kabelu.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</si>
</sst>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1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164" fontId="0" fillId="0" borderId="17" xfId="0" applyNumberFormat="1" applyBorder="1"/>
    <xf numFmtId="0" fontId="6" fillId="3" borderId="13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4" fillId="4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4" fillId="6" borderId="21" xfId="0" applyFont="1" applyFill="1" applyBorder="1" applyAlignment="1">
      <alignment horizontal="left" vertical="center" wrapText="1" indent="1"/>
    </xf>
    <xf numFmtId="0" fontId="3" fillId="6" borderId="16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0" fontId="12" fillId="6" borderId="2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21" xfId="0" applyFont="1" applyFill="1" applyBorder="1" applyAlignment="1" applyProtection="1">
      <alignment horizontal="left" vertical="center" wrapText="1" indent="1"/>
      <protection locked="0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1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G1" zoomScale="71" zoomScaleNormal="71" workbookViewId="0">
      <selection activeCell="H7" sqref="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03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5.42578125" style="1" customWidth="1"/>
    <col min="11" max="11" width="29.7109375" hidden="1" customWidth="1"/>
    <col min="12" max="12" width="26.42578125" customWidth="1"/>
    <col min="13" max="13" width="26.85546875" customWidth="1"/>
    <col min="14" max="14" width="34.4257812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7.5703125" style="5" customWidth="1"/>
  </cols>
  <sheetData>
    <row r="1" spans="1:22" ht="40.9" customHeight="1" x14ac:dyDescent="0.25">
      <c r="B1" s="82" t="s">
        <v>33</v>
      </c>
      <c r="C1" s="83"/>
      <c r="D1" s="83"/>
      <c r="E1"/>
      <c r="G1" s="41"/>
      <c r="V1"/>
    </row>
    <row r="2" spans="1:22" ht="18" customHeight="1" x14ac:dyDescent="0.25">
      <c r="C2"/>
      <c r="D2" s="9"/>
      <c r="E2" s="10"/>
      <c r="G2" s="86"/>
      <c r="H2" s="87"/>
      <c r="I2" s="87"/>
      <c r="J2" s="87"/>
      <c r="K2" s="87"/>
      <c r="L2" s="87"/>
      <c r="M2" s="87"/>
      <c r="N2" s="8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7"/>
      <c r="E3" s="77"/>
      <c r="F3" s="77"/>
      <c r="G3" s="87"/>
      <c r="H3" s="87"/>
      <c r="I3" s="87"/>
      <c r="J3" s="87"/>
      <c r="K3" s="87"/>
      <c r="L3" s="87"/>
      <c r="M3" s="87"/>
      <c r="N3" s="8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7"/>
      <c r="E4" s="77"/>
      <c r="F4" s="77"/>
      <c r="G4" s="77"/>
      <c r="H4" s="7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4" t="s">
        <v>2</v>
      </c>
      <c r="H5" s="8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39</v>
      </c>
      <c r="L6" s="34" t="s">
        <v>19</v>
      </c>
      <c r="M6" s="35" t="s">
        <v>20</v>
      </c>
      <c r="N6" s="34" t="s">
        <v>21</v>
      </c>
      <c r="O6" s="32" t="s">
        <v>30</v>
      </c>
      <c r="P6" s="34" t="s">
        <v>22</v>
      </c>
      <c r="Q6" s="32" t="s">
        <v>5</v>
      </c>
      <c r="R6" s="36" t="s">
        <v>6</v>
      </c>
      <c r="S6" s="76" t="s">
        <v>7</v>
      </c>
      <c r="T6" s="76" t="s">
        <v>8</v>
      </c>
      <c r="U6" s="34" t="s">
        <v>23</v>
      </c>
      <c r="V6" s="34" t="s">
        <v>24</v>
      </c>
    </row>
    <row r="7" spans="1:22" ht="193.5" customHeight="1" thickTop="1" x14ac:dyDescent="0.25">
      <c r="A7" s="60"/>
      <c r="B7" s="42">
        <v>1</v>
      </c>
      <c r="C7" s="43" t="s">
        <v>41</v>
      </c>
      <c r="D7" s="44">
        <v>1</v>
      </c>
      <c r="E7" s="45" t="s">
        <v>31</v>
      </c>
      <c r="F7" s="73" t="s">
        <v>43</v>
      </c>
      <c r="G7" s="111"/>
      <c r="H7" s="114"/>
      <c r="I7" s="88" t="s">
        <v>40</v>
      </c>
      <c r="J7" s="88" t="s">
        <v>32</v>
      </c>
      <c r="K7" s="78"/>
      <c r="L7" s="91"/>
      <c r="M7" s="79" t="s">
        <v>37</v>
      </c>
      <c r="N7" s="79" t="s">
        <v>38</v>
      </c>
      <c r="O7" s="105">
        <v>30</v>
      </c>
      <c r="P7" s="46">
        <f>D7*Q7</f>
        <v>33000</v>
      </c>
      <c r="Q7" s="47">
        <v>33000</v>
      </c>
      <c r="R7" s="115"/>
      <c r="S7" s="48">
        <f>D7*R7</f>
        <v>0</v>
      </c>
      <c r="T7" s="49" t="str">
        <f t="shared" ref="T7" si="0">IF(ISNUMBER(R7), IF(R7&gt;Q7,"NEVYHOVUJE","VYHOVUJE")," ")</f>
        <v xml:space="preserve"> </v>
      </c>
      <c r="U7" s="108"/>
      <c r="V7" s="61" t="s">
        <v>11</v>
      </c>
    </row>
    <row r="8" spans="1:22" ht="129" customHeight="1" x14ac:dyDescent="0.25">
      <c r="A8" s="20"/>
      <c r="B8" s="50">
        <v>2</v>
      </c>
      <c r="C8" s="51" t="s">
        <v>34</v>
      </c>
      <c r="D8" s="52">
        <v>2</v>
      </c>
      <c r="E8" s="53" t="s">
        <v>31</v>
      </c>
      <c r="F8" s="72" t="s">
        <v>44</v>
      </c>
      <c r="G8" s="112"/>
      <c r="H8" s="54" t="s">
        <v>32</v>
      </c>
      <c r="I8" s="89"/>
      <c r="J8" s="89"/>
      <c r="K8" s="74"/>
      <c r="L8" s="92"/>
      <c r="M8" s="80"/>
      <c r="N8" s="80"/>
      <c r="O8" s="106"/>
      <c r="P8" s="55">
        <f>D8*Q8</f>
        <v>7600</v>
      </c>
      <c r="Q8" s="56">
        <v>3800</v>
      </c>
      <c r="R8" s="116"/>
      <c r="S8" s="57">
        <f>D8*R8</f>
        <v>0</v>
      </c>
      <c r="T8" s="58" t="str">
        <f t="shared" ref="T8:T10" si="1">IF(ISNUMBER(R8), IF(R8&gt;Q8,"NEVYHOVUJE","VYHOVUJE")," ")</f>
        <v xml:space="preserve"> </v>
      </c>
      <c r="U8" s="109"/>
      <c r="V8" s="59" t="s">
        <v>13</v>
      </c>
    </row>
    <row r="9" spans="1:22" ht="109.5" customHeight="1" x14ac:dyDescent="0.25">
      <c r="A9" s="20"/>
      <c r="B9" s="50">
        <v>3</v>
      </c>
      <c r="C9" s="51" t="s">
        <v>35</v>
      </c>
      <c r="D9" s="52">
        <v>1</v>
      </c>
      <c r="E9" s="53" t="s">
        <v>31</v>
      </c>
      <c r="F9" s="72" t="s">
        <v>45</v>
      </c>
      <c r="G9" s="112"/>
      <c r="H9" s="54" t="s">
        <v>32</v>
      </c>
      <c r="I9" s="89"/>
      <c r="J9" s="89"/>
      <c r="K9" s="74"/>
      <c r="L9" s="92"/>
      <c r="M9" s="80"/>
      <c r="N9" s="80"/>
      <c r="O9" s="106"/>
      <c r="P9" s="55">
        <f>D9*Q9</f>
        <v>3200</v>
      </c>
      <c r="Q9" s="56">
        <v>3200</v>
      </c>
      <c r="R9" s="116"/>
      <c r="S9" s="57">
        <f>D9*R9</f>
        <v>0</v>
      </c>
      <c r="T9" s="58" t="str">
        <f t="shared" si="1"/>
        <v xml:space="preserve"> </v>
      </c>
      <c r="U9" s="109"/>
      <c r="V9" s="103" t="s">
        <v>12</v>
      </c>
    </row>
    <row r="10" spans="1:22" ht="98.25" customHeight="1" thickBot="1" x14ac:dyDescent="0.3">
      <c r="A10" s="20"/>
      <c r="B10" s="62">
        <v>4</v>
      </c>
      <c r="C10" s="63" t="s">
        <v>36</v>
      </c>
      <c r="D10" s="64">
        <v>1</v>
      </c>
      <c r="E10" s="65" t="s">
        <v>31</v>
      </c>
      <c r="F10" s="71" t="s">
        <v>42</v>
      </c>
      <c r="G10" s="113"/>
      <c r="H10" s="66" t="s">
        <v>32</v>
      </c>
      <c r="I10" s="90"/>
      <c r="J10" s="90"/>
      <c r="K10" s="75"/>
      <c r="L10" s="93"/>
      <c r="M10" s="81"/>
      <c r="N10" s="81"/>
      <c r="O10" s="107"/>
      <c r="P10" s="67">
        <f>D10*Q10</f>
        <v>2400</v>
      </c>
      <c r="Q10" s="68">
        <v>2400</v>
      </c>
      <c r="R10" s="117"/>
      <c r="S10" s="69">
        <f>D10*R10</f>
        <v>0</v>
      </c>
      <c r="T10" s="70" t="str">
        <f t="shared" si="1"/>
        <v xml:space="preserve"> </v>
      </c>
      <c r="U10" s="110"/>
      <c r="V10" s="104"/>
    </row>
    <row r="11" spans="1:22" ht="17.4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</row>
    <row r="12" spans="1:22" ht="51.75" customHeight="1" thickTop="1" thickBot="1" x14ac:dyDescent="0.3">
      <c r="B12" s="101" t="s">
        <v>29</v>
      </c>
      <c r="C12" s="101"/>
      <c r="D12" s="101"/>
      <c r="E12" s="101"/>
      <c r="F12" s="101"/>
      <c r="G12" s="101"/>
      <c r="H12" s="40"/>
      <c r="I12" s="40"/>
      <c r="J12" s="21"/>
      <c r="K12" s="21"/>
      <c r="L12" s="6"/>
      <c r="M12" s="6"/>
      <c r="N12" s="6"/>
      <c r="O12" s="22"/>
      <c r="P12" s="22"/>
      <c r="Q12" s="23" t="s">
        <v>9</v>
      </c>
      <c r="R12" s="98" t="s">
        <v>10</v>
      </c>
      <c r="S12" s="99"/>
      <c r="T12" s="100"/>
      <c r="U12" s="24"/>
      <c r="V12" s="25"/>
    </row>
    <row r="13" spans="1:22" ht="50.45" customHeight="1" thickTop="1" thickBot="1" x14ac:dyDescent="0.3">
      <c r="B13" s="102" t="s">
        <v>27</v>
      </c>
      <c r="C13" s="102"/>
      <c r="D13" s="102"/>
      <c r="E13" s="102"/>
      <c r="F13" s="102"/>
      <c r="G13" s="102"/>
      <c r="H13" s="102"/>
      <c r="I13" s="26"/>
      <c r="L13" s="9"/>
      <c r="M13" s="9"/>
      <c r="N13" s="9"/>
      <c r="O13" s="27"/>
      <c r="P13" s="27"/>
      <c r="Q13" s="28">
        <f>SUM(P7:P10)</f>
        <v>46200</v>
      </c>
      <c r="R13" s="95">
        <f>SUM(S7:S10)</f>
        <v>0</v>
      </c>
      <c r="S13" s="96"/>
      <c r="T13" s="97"/>
    </row>
    <row r="14" spans="1:22" ht="15.75" thickTop="1" x14ac:dyDescent="0.25">
      <c r="B14" s="94" t="s">
        <v>28</v>
      </c>
      <c r="C14" s="94"/>
      <c r="D14" s="94"/>
      <c r="E14" s="94"/>
      <c r="F14" s="94"/>
      <c r="G14" s="94"/>
      <c r="H14" s="77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7"/>
      <c r="H15" s="77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7"/>
      <c r="H16" s="77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77"/>
      <c r="H17" s="77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77"/>
      <c r="H18" s="77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H19" s="3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77"/>
      <c r="H20" s="7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77"/>
      <c r="H21" s="7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77"/>
      <c r="H22" s="7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7"/>
      <c r="H23" s="7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7"/>
      <c r="H24" s="77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7"/>
      <c r="H25" s="7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7"/>
      <c r="H26" s="7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7"/>
      <c r="H27" s="7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7"/>
      <c r="H28" s="7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7"/>
      <c r="H29" s="7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7"/>
      <c r="H30" s="7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7"/>
      <c r="H31" s="7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7"/>
      <c r="H32" s="7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7"/>
      <c r="H33" s="7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7"/>
      <c r="H34" s="7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7"/>
      <c r="H35" s="7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7"/>
      <c r="H36" s="7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7"/>
      <c r="H37" s="7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7"/>
      <c r="H38" s="7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7"/>
      <c r="H39" s="7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7"/>
      <c r="H40" s="7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7"/>
      <c r="H41" s="7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7"/>
      <c r="H42" s="7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7"/>
      <c r="H43" s="7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7"/>
      <c r="H44" s="7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7"/>
      <c r="H45" s="7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7"/>
      <c r="H46" s="7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7"/>
      <c r="H47" s="7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7"/>
      <c r="H48" s="7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7"/>
      <c r="H49" s="7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7"/>
      <c r="H50" s="7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7"/>
      <c r="H51" s="7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7"/>
      <c r="H52" s="7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7"/>
      <c r="H53" s="7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7"/>
      <c r="H54" s="7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7"/>
      <c r="H55" s="7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7"/>
      <c r="H56" s="7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7"/>
      <c r="H57" s="7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7"/>
      <c r="H58" s="7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7"/>
      <c r="H59" s="7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7"/>
      <c r="H60" s="7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7"/>
      <c r="H61" s="7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7"/>
      <c r="H62" s="7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7"/>
      <c r="H63" s="7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7"/>
      <c r="H64" s="7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7"/>
      <c r="H65" s="7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7"/>
      <c r="H66" s="7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7"/>
      <c r="H67" s="7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7"/>
      <c r="H68" s="7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7"/>
      <c r="H69" s="7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7"/>
      <c r="H70" s="7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7"/>
      <c r="H71" s="7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7"/>
      <c r="H72" s="7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7"/>
      <c r="H73" s="7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7"/>
      <c r="H74" s="7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7"/>
      <c r="H75" s="7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7"/>
      <c r="H76" s="7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7"/>
      <c r="H77" s="7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7"/>
      <c r="H78" s="7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7"/>
      <c r="H79" s="7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7"/>
      <c r="H80" s="7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7"/>
      <c r="H81" s="7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7"/>
      <c r="H82" s="7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7"/>
      <c r="H83" s="7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7"/>
      <c r="H84" s="7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7"/>
      <c r="H85" s="7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7"/>
      <c r="H86" s="7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7"/>
      <c r="H87" s="7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7"/>
      <c r="H88" s="7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7"/>
      <c r="H89" s="7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7"/>
      <c r="H90" s="7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7"/>
      <c r="H91" s="7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7"/>
      <c r="H92" s="7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7"/>
      <c r="H93" s="7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7"/>
      <c r="H94" s="7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7"/>
      <c r="H95" s="7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7"/>
      <c r="H96" s="7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7"/>
      <c r="H97" s="77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7"/>
      <c r="H98" s="77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7"/>
      <c r="H99" s="77"/>
      <c r="I99" s="11"/>
      <c r="J99" s="11"/>
      <c r="K99" s="11"/>
      <c r="L99" s="11"/>
      <c r="M99" s="11"/>
      <c r="N99" s="5"/>
      <c r="O99" s="5"/>
      <c r="P99" s="5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</sheetData>
  <sheetProtection algorithmName="SHA-512" hashValue="2PoG4LRkYaNdhb3ENgiwR6+8hw2epOP4sXZY/mPyx9DM0WbRiX+D7lXYxFEVlu1lchn0wehXB6TluDL1crUvuQ==" saltValue="Wr6tyhAEpo/S/KX/fp1psg==" spinCount="100000" sheet="1" objects="1" scenarios="1"/>
  <mergeCells count="16">
    <mergeCell ref="V9:V10"/>
    <mergeCell ref="O7:O10"/>
    <mergeCell ref="U7:U10"/>
    <mergeCell ref="B14:G14"/>
    <mergeCell ref="R13:T13"/>
    <mergeCell ref="R12:T12"/>
    <mergeCell ref="B12:G12"/>
    <mergeCell ref="B13:H13"/>
    <mergeCell ref="M7:M10"/>
    <mergeCell ref="N7:N10"/>
    <mergeCell ref="B1:D1"/>
    <mergeCell ref="G5:H5"/>
    <mergeCell ref="G2:N3"/>
    <mergeCell ref="I7:I10"/>
    <mergeCell ref="J7:J10"/>
    <mergeCell ref="L7:L10"/>
  </mergeCells>
  <conditionalFormatting sqref="B7:B10 D7:D10">
    <cfRule type="containsBlanks" dxfId="7" priority="96">
      <formula>LEN(TRIM(B7))=0</formula>
    </cfRule>
  </conditionalFormatting>
  <conditionalFormatting sqref="B7:B10">
    <cfRule type="cellIs" dxfId="6" priority="93" operator="greaterThanOrEqual">
      <formula>1</formula>
    </cfRule>
  </conditionalFormatting>
  <conditionalFormatting sqref="G7:H10 R7:R10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0">
    <cfRule type="notContainsBlanks" dxfId="2" priority="69">
      <formula>LEN(TRIM(G7))&gt;0</formula>
    </cfRule>
  </conditionalFormatting>
  <conditionalFormatting sqref="T7:T1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10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V8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2023-10-06T07:54:08Z</cp:lastPrinted>
  <dcterms:created xsi:type="dcterms:W3CDTF">2014-03-05T12:43:32Z</dcterms:created>
  <dcterms:modified xsi:type="dcterms:W3CDTF">2023-10-06T09:38:31Z</dcterms:modified>
</cp:coreProperties>
</file>