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14\1 výzva\"/>
    </mc:Choice>
  </mc:AlternateContent>
  <xr:revisionPtr revIDLastSave="0" documentId="13_ncr:1_{16F92E3E-4F1F-4D44-8C70-5B87A5663BA7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technika'!$A$6:$V$16</definedName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S12" i="1"/>
  <c r="S16" i="1"/>
  <c r="P8" i="1"/>
  <c r="P9" i="1"/>
  <c r="P10" i="1"/>
  <c r="P11" i="1"/>
  <c r="P12" i="1"/>
  <c r="P13" i="1"/>
  <c r="P14" i="1"/>
  <c r="P15" i="1"/>
  <c r="P16" i="1"/>
  <c r="S8" i="1"/>
  <c r="T8" i="1"/>
  <c r="S9" i="1"/>
  <c r="T9" i="1"/>
  <c r="T11" i="1"/>
  <c r="T12" i="1"/>
  <c r="S13" i="1"/>
  <c r="T13" i="1"/>
  <c r="S14" i="1"/>
  <c r="T14" i="1"/>
  <c r="S15" i="1"/>
  <c r="T15" i="1"/>
  <c r="S7" i="1"/>
  <c r="P7" i="1"/>
  <c r="T16" i="1" l="1"/>
  <c r="T10" i="1"/>
  <c r="Q19" i="1"/>
  <c r="R19" i="1"/>
  <c r="T7" i="1"/>
</calcChain>
</file>

<file path=xl/sharedStrings.xml><?xml version="1.0" encoding="utf-8"?>
<sst xmlns="http://schemas.openxmlformats.org/spreadsheetml/2006/main" count="88" uniqueCount="62">
  <si>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</si>
  <si>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</si>
  <si>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</si>
  <si>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</si>
  <si>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</si>
  <si>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</si>
  <si>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</si>
  <si>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</si>
  <si>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</si>
  <si>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</si>
  <si>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</si>
  <si>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</si>
  <si>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30237132-3 - Rozhraní USB (univerzální sériová sběrnice)</t>
  </si>
  <si>
    <t>30237134-7 - Grafické akcelerátory</t>
  </si>
  <si>
    <t>30237135-4 - Karty pro síťová rozhraní</t>
  </si>
  <si>
    <t xml:space="preserve">30237220-7 - Podložky pod myš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</si>
  <si>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</si>
  <si>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</si>
  <si>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</si>
  <si>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</si>
  <si>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</si>
  <si>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</si>
  <si>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</si>
  <si>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</si>
  <si>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</si>
  <si>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</si>
  <si>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</si>
  <si>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</si>
  <si>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</si>
  <si>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</si>
  <si>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</si>
  <si>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</si>
  <si>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</si>
  <si>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</si>
  <si>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</si>
  <si>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</si>
  <si>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</si>
  <si>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</si>
  <si>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</si>
  <si>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114 - 2023 </t>
  </si>
  <si>
    <t>Grafická karta</t>
  </si>
  <si>
    <t>Myš ergonomická bezdrátová</t>
  </si>
  <si>
    <t>USB hub</t>
  </si>
  <si>
    <t>Síťová karta  USB - A</t>
  </si>
  <si>
    <t>Ergonomická podložka k myši</t>
  </si>
  <si>
    <t>Myš ergonomická bezdrátová výkonná</t>
  </si>
  <si>
    <t>Podložka k myši</t>
  </si>
  <si>
    <t>SecureFlex
TK01030078</t>
  </si>
  <si>
    <t>ELIXIR CZ
LM2023055</t>
  </si>
  <si>
    <t>Ing. Markéta Lintimerová,
Tel.: 37763 2543</t>
  </si>
  <si>
    <t>Technická 8, 
301 00 Plzeň,
Fakulta aplikovaných věd - NTIS,
místnost UN 526</t>
  </si>
  <si>
    <t>Monitor min. 34"</t>
  </si>
  <si>
    <t>Min. úhlopříčka 34 palců.
Min. rozlišení 3440 x 1400.
Zakřivená obrazovka.
Jas min. 300 cd/m2.
Výškově nastavitelný.
Typ panelu VA nebo IPS.
Rozhraní min. 1x DP 1.4 nebo min. 1x HDMI 2.0b.
Vestavěná dokovací stanice USB-C s přenosem obrazu a nabíjením ntb min. 65W.
USB Hub s min. 4x USB-A.
Konektor RJ45 s rychlostí min. 1G  (možno nahradit USB-A síťovou kartou).
Audio out 3,5 mm konektor (možno nahradit USB-A zvukovou kartou).
Třída energetické účinnosti v rozpětí A až G.</t>
  </si>
  <si>
    <t>Alespoň 4x USB 3.2 porty.
Vstupní konektor USB-A.
S externím napájením.
S podporou Plug and Play a Hot Plug.</t>
  </si>
  <si>
    <t>Podpora 1000Mb/s sítě RJ45.
Konektor USB-A.</t>
  </si>
  <si>
    <r>
      <t xml:space="preserve">Min. úhlopříčka 34 palců.
Min. rozlišení 3440 x 1400.
Zakřivená obrazovka.
Jas min. 300 cd/m2.
Výškově nastavitelný.
Typ panelu VA nebo IPS.
Rozhraní min. 1x DP 1.4 nebo min. 1x HDMI 2.0b.
Vestavěná dokovací stanice USB-C s přenosem obrazu a nabíjením ntb min. 65W.
USB Hub s min. 4x USB-A.
Konektor RJ45 s rychlostí min. 1G  (možno nahradit USB-A síťovou kartou).
Audio out 3,5 mm konektor (možno nahradit USB-A zvukovou kartou).
Třída energetické účinnosti v rozpětí A až G.
</t>
    </r>
    <r>
      <rPr>
        <i/>
        <sz val="11"/>
        <color theme="1"/>
        <rFont val="Calibri"/>
        <family val="2"/>
        <charset val="238"/>
        <scheme val="minor"/>
      </rPr>
      <t>Pozn.: popis shodný s položkou č. 1 - rozdělení z důvodu samostatné faktury.</t>
    </r>
  </si>
  <si>
    <t>Vhodná pro optické i laserové myši.
Gelový polštářek.
Povrch z měkké látky.
Protiskluzová spodní strana.</t>
  </si>
  <si>
    <t>Výkonná bezdrátová myš.
Pravoruká.
Minimální hodnota nastavitelného DPI 8000.
Tiché kolečko s funkcí elektromagnetického posuvu.
Minimálně 7 tlačítek (levé/pravé kliknutí, zpět/vpřed, přepínání aplikací, změna režimu kolečka, prostřední tlačítko).
Připojení více počítačů současně - funkce flow - přenos textu, obrázků a souborů mezi počítači.
Zabudovaná baterie s kapacitou min. 500mAh s dobíjením přes USB-C kabel.
Senzor s rozlišením 8K.
Barva se preferuje grafitová.</t>
  </si>
  <si>
    <t>Vertikální ergonomická bezdrátová myš navržená pro minimalizaci syndromu karpálního tunelu.
Provedení pro praváky s mechanickým skrolovacím tlačítkem a s minimálně dvěma bočními tlačítky (celkem minimálně pět podporovaných tlačítek).
Laserový senzor s maximálním rozlišením senzoru minimálně 1600DPI.
Barva se preferuje černá.
Nabíjecí baterie min. 1000 mA, nabíjecí kabel součástí balení.</t>
  </si>
  <si>
    <t>Vhodná pro optické i laserové myši.
Vrchní strana látková.
Spodní strana protiskluzová.
Velikost S.</t>
  </si>
  <si>
    <r>
      <t xml:space="preserve">Vertikální ergonomická bezdrátová myš navržená pro minimalizaci syndromu karpálního tunelu.
Provedení pro praváky s mechanickým skrolovacím tlačítkem a s minimálně dvěma bočními tlačítky (celkem minimálně pět podporovaných tlačítek).
Laserový senzor s maximálním rozlišením senzoru minimálně 1600DPI.
Barva se preferuje černá.
Nabíjecí baterie min. 1000 mA, nabíjecí kabel součástí balení.
</t>
    </r>
    <r>
      <rPr>
        <i/>
        <sz val="11"/>
        <color theme="1"/>
        <rFont val="Calibri"/>
        <family val="2"/>
        <charset val="238"/>
        <scheme val="minor"/>
      </rPr>
      <t>Pozn.: popis shodný s položkou č. 3 - rozdělení z důvodu samostatné faktury.</t>
    </r>
  </si>
  <si>
    <r>
      <t>Podpora technologie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CUDA.
Operační paměť min. 4 GB GDDR6.
Rozhraní PCI Express x16 3.0.
Min. 3 výstupy pro připojením monitorů (DVI-D a HDMI 2.0b nutné).
Rozměry max. 170 x 40 x 100 (ŠxVxH) mm (max. dvouslotová velikost chladiče).
Bez přídavného napájení.
Doporučený výkon zdroje max. 300 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</si>
</sst>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164" fontId="0" fillId="0" borderId="17" xfId="0" applyNumberFormat="1" applyBorder="1"/>
    <xf numFmtId="0" fontId="5" fillId="3" borderId="13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5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3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zoomScale="50" zoomScaleNormal="50" workbookViewId="0">
      <selection activeCell="R7" sqref="R7:R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3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38.85546875" customWidth="1"/>
    <col min="12" max="12" width="30.140625" customWidth="1"/>
    <col min="13" max="13" width="26.85546875" customWidth="1"/>
    <col min="14" max="14" width="34.42578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88" t="s">
        <v>39</v>
      </c>
      <c r="C1" s="89"/>
      <c r="D1" s="89"/>
      <c r="E1"/>
      <c r="G1" s="41"/>
      <c r="V1"/>
    </row>
    <row r="2" spans="1:22" ht="21.75" customHeight="1" x14ac:dyDescent="0.25">
      <c r="C2"/>
      <c r="D2" s="9"/>
      <c r="E2" s="10"/>
      <c r="G2" s="92"/>
      <c r="H2" s="93"/>
      <c r="I2" s="93"/>
      <c r="J2" s="93"/>
      <c r="K2" s="93"/>
      <c r="L2" s="93"/>
      <c r="M2" s="93"/>
      <c r="N2" s="9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6"/>
      <c r="E3" s="76"/>
      <c r="F3" s="76"/>
      <c r="G3" s="93"/>
      <c r="H3" s="93"/>
      <c r="I3" s="93"/>
      <c r="J3" s="93"/>
      <c r="K3" s="93"/>
      <c r="L3" s="93"/>
      <c r="M3" s="93"/>
      <c r="N3" s="9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0" t="s">
        <v>2</v>
      </c>
      <c r="H5" s="9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38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75" t="s">
        <v>7</v>
      </c>
      <c r="T6" s="75" t="s">
        <v>8</v>
      </c>
      <c r="U6" s="34" t="s">
        <v>26</v>
      </c>
      <c r="V6" s="34" t="s">
        <v>27</v>
      </c>
    </row>
    <row r="7" spans="1:22" ht="219.75" customHeight="1" thickTop="1" thickBot="1" x14ac:dyDescent="0.3">
      <c r="A7" s="60"/>
      <c r="B7" s="42">
        <v>1</v>
      </c>
      <c r="C7" s="43" t="s">
        <v>51</v>
      </c>
      <c r="D7" s="44">
        <v>1</v>
      </c>
      <c r="E7" s="45" t="s">
        <v>34</v>
      </c>
      <c r="F7" s="72" t="s">
        <v>52</v>
      </c>
      <c r="G7" s="115"/>
      <c r="H7" s="115"/>
      <c r="I7" s="94" t="s">
        <v>36</v>
      </c>
      <c r="J7" s="94" t="s">
        <v>37</v>
      </c>
      <c r="K7" s="94" t="s">
        <v>47</v>
      </c>
      <c r="L7" s="109"/>
      <c r="M7" s="112" t="s">
        <v>49</v>
      </c>
      <c r="N7" s="112" t="s">
        <v>50</v>
      </c>
      <c r="O7" s="94">
        <v>21</v>
      </c>
      <c r="P7" s="46">
        <f>D7*Q7</f>
        <v>12000</v>
      </c>
      <c r="Q7" s="47">
        <v>12000</v>
      </c>
      <c r="R7" s="116"/>
      <c r="S7" s="48">
        <f>D7*R7</f>
        <v>0</v>
      </c>
      <c r="T7" s="49" t="str">
        <f t="shared" ref="T7" si="0">IF(ISNUMBER(R7), IF(R7&gt;Q7,"NEVYHOVUJE","VYHOVUJE")," ")</f>
        <v xml:space="preserve"> </v>
      </c>
      <c r="U7" s="104"/>
      <c r="V7" s="61" t="s">
        <v>11</v>
      </c>
    </row>
    <row r="8" spans="1:22" ht="129" customHeight="1" thickTop="1" thickBot="1" x14ac:dyDescent="0.3">
      <c r="A8" s="20"/>
      <c r="B8" s="50">
        <v>2</v>
      </c>
      <c r="C8" s="51" t="s">
        <v>40</v>
      </c>
      <c r="D8" s="52">
        <v>1</v>
      </c>
      <c r="E8" s="53" t="s">
        <v>34</v>
      </c>
      <c r="F8" s="77" t="s">
        <v>61</v>
      </c>
      <c r="G8" s="115"/>
      <c r="H8" s="54" t="s">
        <v>35</v>
      </c>
      <c r="I8" s="80"/>
      <c r="J8" s="80"/>
      <c r="K8" s="80"/>
      <c r="L8" s="110"/>
      <c r="M8" s="113"/>
      <c r="N8" s="113"/>
      <c r="O8" s="80"/>
      <c r="P8" s="55">
        <f>D8*Q8</f>
        <v>6000</v>
      </c>
      <c r="Q8" s="56">
        <v>6000</v>
      </c>
      <c r="R8" s="116"/>
      <c r="S8" s="57">
        <f>D8*R8</f>
        <v>0</v>
      </c>
      <c r="T8" s="58" t="str">
        <f t="shared" ref="T8:T16" si="1">IF(ISNUMBER(R8), IF(R8&gt;Q8,"NEVYHOVUJE","VYHOVUJE")," ")</f>
        <v xml:space="preserve"> </v>
      </c>
      <c r="U8" s="105"/>
      <c r="V8" s="59" t="s">
        <v>13</v>
      </c>
    </row>
    <row r="9" spans="1:22" ht="109.5" customHeight="1" thickTop="1" thickBot="1" x14ac:dyDescent="0.3">
      <c r="A9" s="20"/>
      <c r="B9" s="50">
        <v>3</v>
      </c>
      <c r="C9" s="51" t="s">
        <v>41</v>
      </c>
      <c r="D9" s="52">
        <v>1</v>
      </c>
      <c r="E9" s="53" t="s">
        <v>34</v>
      </c>
      <c r="F9" s="73" t="s">
        <v>58</v>
      </c>
      <c r="G9" s="115"/>
      <c r="H9" s="54" t="s">
        <v>35</v>
      </c>
      <c r="I9" s="80"/>
      <c r="J9" s="80"/>
      <c r="K9" s="80"/>
      <c r="L9" s="110"/>
      <c r="M9" s="113"/>
      <c r="N9" s="113"/>
      <c r="O9" s="80"/>
      <c r="P9" s="55">
        <f>D9*Q9</f>
        <v>700</v>
      </c>
      <c r="Q9" s="56">
        <v>700</v>
      </c>
      <c r="R9" s="116"/>
      <c r="S9" s="57">
        <f>D9*R9</f>
        <v>0</v>
      </c>
      <c r="T9" s="58" t="str">
        <f t="shared" si="1"/>
        <v xml:space="preserve"> </v>
      </c>
      <c r="U9" s="105"/>
      <c r="V9" s="59" t="s">
        <v>16</v>
      </c>
    </row>
    <row r="10" spans="1:22" ht="89.25" customHeight="1" thickTop="1" thickBot="1" x14ac:dyDescent="0.3">
      <c r="A10" s="20"/>
      <c r="B10" s="50">
        <v>4</v>
      </c>
      <c r="C10" s="51" t="s">
        <v>42</v>
      </c>
      <c r="D10" s="52">
        <v>1</v>
      </c>
      <c r="E10" s="53" t="s">
        <v>34</v>
      </c>
      <c r="F10" s="73" t="s">
        <v>53</v>
      </c>
      <c r="G10" s="115"/>
      <c r="H10" s="54" t="s">
        <v>35</v>
      </c>
      <c r="I10" s="80"/>
      <c r="J10" s="80"/>
      <c r="K10" s="80"/>
      <c r="L10" s="110"/>
      <c r="M10" s="113"/>
      <c r="N10" s="113"/>
      <c r="O10" s="80"/>
      <c r="P10" s="55">
        <f>D10*Q10</f>
        <v>400</v>
      </c>
      <c r="Q10" s="56">
        <v>400</v>
      </c>
      <c r="R10" s="116"/>
      <c r="S10" s="57">
        <f>D10*R10</f>
        <v>0</v>
      </c>
      <c r="T10" s="58" t="str">
        <f t="shared" si="1"/>
        <v xml:space="preserve"> </v>
      </c>
      <c r="U10" s="105"/>
      <c r="V10" s="59" t="s">
        <v>12</v>
      </c>
    </row>
    <row r="11" spans="1:22" ht="53.25" customHeight="1" thickTop="1" thickBot="1" x14ac:dyDescent="0.3">
      <c r="A11" s="20"/>
      <c r="B11" s="50">
        <v>5</v>
      </c>
      <c r="C11" s="51" t="s">
        <v>43</v>
      </c>
      <c r="D11" s="52">
        <v>3</v>
      </c>
      <c r="E11" s="53" t="s">
        <v>34</v>
      </c>
      <c r="F11" s="73" t="s">
        <v>54</v>
      </c>
      <c r="G11" s="115"/>
      <c r="H11" s="54" t="s">
        <v>35</v>
      </c>
      <c r="I11" s="79"/>
      <c r="J11" s="79"/>
      <c r="K11" s="79"/>
      <c r="L11" s="110"/>
      <c r="M11" s="113"/>
      <c r="N11" s="113"/>
      <c r="O11" s="80"/>
      <c r="P11" s="55">
        <f>D11*Q11</f>
        <v>1500</v>
      </c>
      <c r="Q11" s="56">
        <v>500</v>
      </c>
      <c r="R11" s="116"/>
      <c r="S11" s="57">
        <f>D11*R11</f>
        <v>0</v>
      </c>
      <c r="T11" s="58" t="str">
        <f t="shared" si="1"/>
        <v xml:space="preserve"> </v>
      </c>
      <c r="U11" s="105"/>
      <c r="V11" s="59" t="s">
        <v>14</v>
      </c>
    </row>
    <row r="12" spans="1:22" ht="236.25" customHeight="1" thickTop="1" thickBot="1" x14ac:dyDescent="0.3">
      <c r="A12" s="20"/>
      <c r="B12" s="50">
        <v>6</v>
      </c>
      <c r="C12" s="51" t="s">
        <v>51</v>
      </c>
      <c r="D12" s="52">
        <v>2</v>
      </c>
      <c r="E12" s="53" t="s">
        <v>34</v>
      </c>
      <c r="F12" s="73" t="s">
        <v>55</v>
      </c>
      <c r="G12" s="115"/>
      <c r="H12" s="115"/>
      <c r="I12" s="78" t="s">
        <v>36</v>
      </c>
      <c r="J12" s="78" t="s">
        <v>37</v>
      </c>
      <c r="K12" s="78" t="s">
        <v>48</v>
      </c>
      <c r="L12" s="110"/>
      <c r="M12" s="113"/>
      <c r="N12" s="113"/>
      <c r="O12" s="80"/>
      <c r="P12" s="55">
        <f>D12*Q12</f>
        <v>24000</v>
      </c>
      <c r="Q12" s="56">
        <v>12000</v>
      </c>
      <c r="R12" s="116"/>
      <c r="S12" s="57">
        <f>D12*R12</f>
        <v>0</v>
      </c>
      <c r="T12" s="58" t="str">
        <f t="shared" si="1"/>
        <v xml:space="preserve"> </v>
      </c>
      <c r="U12" s="105"/>
      <c r="V12" s="59" t="s">
        <v>11</v>
      </c>
    </row>
    <row r="13" spans="1:22" ht="93" customHeight="1" thickTop="1" thickBot="1" x14ac:dyDescent="0.3">
      <c r="A13" s="20"/>
      <c r="B13" s="50">
        <v>7</v>
      </c>
      <c r="C13" s="51" t="s">
        <v>44</v>
      </c>
      <c r="D13" s="52">
        <v>1</v>
      </c>
      <c r="E13" s="53" t="s">
        <v>34</v>
      </c>
      <c r="F13" s="73" t="s">
        <v>56</v>
      </c>
      <c r="G13" s="115"/>
      <c r="H13" s="54" t="s">
        <v>35</v>
      </c>
      <c r="I13" s="79"/>
      <c r="J13" s="79"/>
      <c r="K13" s="79"/>
      <c r="L13" s="110"/>
      <c r="M13" s="113"/>
      <c r="N13" s="113"/>
      <c r="O13" s="80"/>
      <c r="P13" s="55">
        <f>D13*Q13</f>
        <v>160</v>
      </c>
      <c r="Q13" s="56">
        <v>160</v>
      </c>
      <c r="R13" s="116"/>
      <c r="S13" s="57">
        <f>D13*R13</f>
        <v>0</v>
      </c>
      <c r="T13" s="58" t="str">
        <f t="shared" si="1"/>
        <v xml:space="preserve"> </v>
      </c>
      <c r="U13" s="105"/>
      <c r="V13" s="59" t="s">
        <v>15</v>
      </c>
    </row>
    <row r="14" spans="1:22" ht="200.25" customHeight="1" thickTop="1" thickBot="1" x14ac:dyDescent="0.3">
      <c r="A14" s="20"/>
      <c r="B14" s="50">
        <v>8</v>
      </c>
      <c r="C14" s="51" t="s">
        <v>45</v>
      </c>
      <c r="D14" s="52">
        <v>1</v>
      </c>
      <c r="E14" s="53" t="s">
        <v>34</v>
      </c>
      <c r="F14" s="73" t="s">
        <v>57</v>
      </c>
      <c r="G14" s="115"/>
      <c r="H14" s="54" t="s">
        <v>35</v>
      </c>
      <c r="I14" s="78" t="s">
        <v>36</v>
      </c>
      <c r="J14" s="82" t="s">
        <v>35</v>
      </c>
      <c r="K14" s="85"/>
      <c r="L14" s="110"/>
      <c r="M14" s="113"/>
      <c r="N14" s="113"/>
      <c r="O14" s="80"/>
      <c r="P14" s="55">
        <f>D14*Q14</f>
        <v>2000</v>
      </c>
      <c r="Q14" s="56">
        <v>2000</v>
      </c>
      <c r="R14" s="116"/>
      <c r="S14" s="57">
        <f>D14*R14</f>
        <v>0</v>
      </c>
      <c r="T14" s="58" t="str">
        <f t="shared" si="1"/>
        <v xml:space="preserve"> </v>
      </c>
      <c r="U14" s="105"/>
      <c r="V14" s="107" t="s">
        <v>16</v>
      </c>
    </row>
    <row r="15" spans="1:22" ht="148.5" customHeight="1" thickTop="1" thickBot="1" x14ac:dyDescent="0.3">
      <c r="A15" s="20"/>
      <c r="B15" s="50">
        <v>9</v>
      </c>
      <c r="C15" s="51" t="s">
        <v>41</v>
      </c>
      <c r="D15" s="52">
        <v>1</v>
      </c>
      <c r="E15" s="53" t="s">
        <v>34</v>
      </c>
      <c r="F15" s="73" t="s">
        <v>60</v>
      </c>
      <c r="G15" s="115"/>
      <c r="H15" s="54" t="s">
        <v>35</v>
      </c>
      <c r="I15" s="80"/>
      <c r="J15" s="83"/>
      <c r="K15" s="86"/>
      <c r="L15" s="110"/>
      <c r="M15" s="113"/>
      <c r="N15" s="113"/>
      <c r="O15" s="80"/>
      <c r="P15" s="55">
        <f>D15*Q15</f>
        <v>700</v>
      </c>
      <c r="Q15" s="56">
        <v>700</v>
      </c>
      <c r="R15" s="116"/>
      <c r="S15" s="57">
        <f>D15*R15</f>
        <v>0</v>
      </c>
      <c r="T15" s="58" t="str">
        <f t="shared" si="1"/>
        <v xml:space="preserve"> </v>
      </c>
      <c r="U15" s="105"/>
      <c r="V15" s="108"/>
    </row>
    <row r="16" spans="1:22" ht="84" customHeight="1" thickTop="1" thickBot="1" x14ac:dyDescent="0.3">
      <c r="A16" s="20"/>
      <c r="B16" s="62">
        <v>10</v>
      </c>
      <c r="C16" s="63" t="s">
        <v>46</v>
      </c>
      <c r="D16" s="64">
        <v>1</v>
      </c>
      <c r="E16" s="65" t="s">
        <v>34</v>
      </c>
      <c r="F16" s="74" t="s">
        <v>59</v>
      </c>
      <c r="G16" s="115"/>
      <c r="H16" s="66" t="s">
        <v>35</v>
      </c>
      <c r="I16" s="81"/>
      <c r="J16" s="84"/>
      <c r="K16" s="87"/>
      <c r="L16" s="111"/>
      <c r="M16" s="114"/>
      <c r="N16" s="114"/>
      <c r="O16" s="81"/>
      <c r="P16" s="67">
        <f>D16*Q16</f>
        <v>90</v>
      </c>
      <c r="Q16" s="68">
        <v>90</v>
      </c>
      <c r="R16" s="116"/>
      <c r="S16" s="69">
        <f>D16*R16</f>
        <v>0</v>
      </c>
      <c r="T16" s="70" t="str">
        <f t="shared" si="1"/>
        <v xml:space="preserve"> </v>
      </c>
      <c r="U16" s="106"/>
      <c r="V16" s="71" t="s">
        <v>15</v>
      </c>
    </row>
    <row r="17" spans="2:22" ht="17.45" customHeight="1" thickTop="1" thickBot="1" x14ac:dyDescent="0.3">
      <c r="C17"/>
      <c r="D17"/>
      <c r="E17"/>
      <c r="F17"/>
      <c r="G17"/>
      <c r="H17"/>
      <c r="I17"/>
      <c r="J17"/>
      <c r="N17"/>
      <c r="O17"/>
      <c r="P17"/>
    </row>
    <row r="18" spans="2:22" ht="51.75" customHeight="1" thickTop="1" thickBot="1" x14ac:dyDescent="0.3">
      <c r="B18" s="102" t="s">
        <v>32</v>
      </c>
      <c r="C18" s="102"/>
      <c r="D18" s="102"/>
      <c r="E18" s="102"/>
      <c r="F18" s="102"/>
      <c r="G18" s="102"/>
      <c r="H18" s="40"/>
      <c r="I18" s="40"/>
      <c r="J18" s="21"/>
      <c r="K18" s="21"/>
      <c r="L18" s="6"/>
      <c r="M18" s="6"/>
      <c r="N18" s="6"/>
      <c r="O18" s="22"/>
      <c r="P18" s="22"/>
      <c r="Q18" s="23" t="s">
        <v>9</v>
      </c>
      <c r="R18" s="99" t="s">
        <v>10</v>
      </c>
      <c r="S18" s="100"/>
      <c r="T18" s="101"/>
      <c r="U18" s="24"/>
      <c r="V18" s="25"/>
    </row>
    <row r="19" spans="2:22" ht="50.45" customHeight="1" thickTop="1" thickBot="1" x14ac:dyDescent="0.3">
      <c r="B19" s="103" t="s">
        <v>30</v>
      </c>
      <c r="C19" s="103"/>
      <c r="D19" s="103"/>
      <c r="E19" s="103"/>
      <c r="F19" s="103"/>
      <c r="G19" s="103"/>
      <c r="H19" s="103"/>
      <c r="I19" s="26"/>
      <c r="L19" s="9"/>
      <c r="M19" s="9"/>
      <c r="N19" s="9"/>
      <c r="O19" s="27"/>
      <c r="P19" s="27"/>
      <c r="Q19" s="28">
        <f>SUM(P7:P16)</f>
        <v>47550</v>
      </c>
      <c r="R19" s="96">
        <f>SUM(S7:S16)</f>
        <v>0</v>
      </c>
      <c r="S19" s="97"/>
      <c r="T19" s="98"/>
    </row>
    <row r="20" spans="2:22" ht="15.75" thickTop="1" x14ac:dyDescent="0.25">
      <c r="B20" s="95" t="s">
        <v>31</v>
      </c>
      <c r="C20" s="95"/>
      <c r="D20" s="95"/>
      <c r="E20" s="95"/>
      <c r="F20" s="95"/>
      <c r="G20" s="95"/>
      <c r="H20" s="7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76"/>
      <c r="H21" s="7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76"/>
      <c r="H22" s="7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x14ac:dyDescent="0.25">
      <c r="B23" s="39"/>
      <c r="C23" s="39"/>
      <c r="D23" s="39"/>
      <c r="E23" s="39"/>
      <c r="F23" s="39"/>
      <c r="G23" s="76"/>
      <c r="H23" s="7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C24" s="21"/>
      <c r="D24" s="29"/>
      <c r="E24" s="21"/>
      <c r="F24" s="21"/>
      <c r="G24" s="76"/>
      <c r="H24" s="7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H25" s="3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6"/>
      <c r="H99" s="7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6"/>
      <c r="H100" s="7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6"/>
      <c r="H101" s="7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6"/>
      <c r="H102" s="7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6"/>
      <c r="H103" s="7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6"/>
      <c r="H104" s="76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6"/>
      <c r="H105" s="76"/>
      <c r="I105" s="11"/>
      <c r="J105" s="11"/>
      <c r="K105" s="11"/>
      <c r="L105" s="11"/>
      <c r="M105" s="11"/>
      <c r="N105" s="5"/>
      <c r="O105" s="5"/>
      <c r="P105" s="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</sheetData>
  <sheetProtection algorithmName="SHA-512" hashValue="iz0KUhHFQL40yktF+MdXOtovqHVn+5eHXE2pR41fehlmJKTcaup1g9pjvBkRcvs2ULcN+y6sxMdS+6jCTQhUrA==" saltValue="NZEYHA0/MJNlF9XR9l0mHg==" spinCount="100000" sheet="1" objects="1" scenarios="1"/>
  <mergeCells count="23">
    <mergeCell ref="O7:O16"/>
    <mergeCell ref="U7:U16"/>
    <mergeCell ref="V14:V15"/>
    <mergeCell ref="L7:L16"/>
    <mergeCell ref="M7:M16"/>
    <mergeCell ref="N7:N16"/>
    <mergeCell ref="B20:G20"/>
    <mergeCell ref="R19:T19"/>
    <mergeCell ref="R18:T18"/>
    <mergeCell ref="B18:G18"/>
    <mergeCell ref="B19:H19"/>
    <mergeCell ref="B1:D1"/>
    <mergeCell ref="G5:H5"/>
    <mergeCell ref="G2:N3"/>
    <mergeCell ref="I7:I11"/>
    <mergeCell ref="J7:J11"/>
    <mergeCell ref="K7:K11"/>
    <mergeCell ref="I12:I13"/>
    <mergeCell ref="J12:J13"/>
    <mergeCell ref="K12:K13"/>
    <mergeCell ref="I14:I16"/>
    <mergeCell ref="J14:J16"/>
    <mergeCell ref="K14:K16"/>
  </mergeCells>
  <conditionalFormatting sqref="B7:B16 D7:D16">
    <cfRule type="containsBlanks" dxfId="7" priority="96">
      <formula>LEN(TRIM(B7))=0</formula>
    </cfRule>
  </conditionalFormatting>
  <conditionalFormatting sqref="B7:B16">
    <cfRule type="cellIs" dxfId="6" priority="93" operator="greaterThanOrEqual">
      <formula>1</formula>
    </cfRule>
  </conditionalFormatting>
  <conditionalFormatting sqref="G7:H16 R7:R16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6">
    <cfRule type="notContainsBlanks" dxfId="2" priority="69">
      <formula>LEN(TRIM(G7))&gt;0</formula>
    </cfRule>
  </conditionalFormatting>
  <conditionalFormatting sqref="T7:T1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6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V9:V11 V13:V14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2023-10-06T07:46:48Z</cp:lastPrinted>
  <dcterms:created xsi:type="dcterms:W3CDTF">2014-03-05T12:43:32Z</dcterms:created>
  <dcterms:modified xsi:type="dcterms:W3CDTF">2023-10-06T09:15:33Z</dcterms:modified>
</cp:coreProperties>
</file>