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46-2023\1) výzva\"/>
    </mc:Choice>
  </mc:AlternateContent>
  <xr:revisionPtr revIDLastSave="0" documentId="13_ncr:1_{65111A70-3331-488A-BABC-C537306669F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K28" i="1"/>
  <c r="J30" i="1"/>
  <c r="K34" i="1"/>
  <c r="J36" i="1"/>
  <c r="K40" i="1"/>
  <c r="J42" i="1"/>
  <c r="K46" i="1"/>
  <c r="J48" i="1"/>
  <c r="K52" i="1"/>
  <c r="J54" i="1"/>
  <c r="K58" i="1"/>
  <c r="J60" i="1"/>
  <c r="K64" i="1"/>
  <c r="J66" i="1"/>
  <c r="K70" i="1"/>
  <c r="J72" i="1"/>
  <c r="J7" i="1"/>
  <c r="G77" i="1"/>
  <c r="J76" i="1"/>
  <c r="K76" i="1"/>
  <c r="J77" i="1"/>
  <c r="K77" i="1"/>
  <c r="G72" i="1"/>
  <c r="G73" i="1"/>
  <c r="G74" i="1"/>
  <c r="G75" i="1"/>
  <c r="G76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J29" i="1"/>
  <c r="K29" i="1"/>
  <c r="J31" i="1"/>
  <c r="K31" i="1"/>
  <c r="J32" i="1"/>
  <c r="K32" i="1"/>
  <c r="J33" i="1"/>
  <c r="K33" i="1"/>
  <c r="J34" i="1"/>
  <c r="J35" i="1"/>
  <c r="K35" i="1"/>
  <c r="J37" i="1"/>
  <c r="K37" i="1"/>
  <c r="J38" i="1"/>
  <c r="K38" i="1"/>
  <c r="J39" i="1"/>
  <c r="K39" i="1"/>
  <c r="J40" i="1"/>
  <c r="J41" i="1"/>
  <c r="K41" i="1"/>
  <c r="J43" i="1"/>
  <c r="K43" i="1"/>
  <c r="J44" i="1"/>
  <c r="K44" i="1"/>
  <c r="J45" i="1"/>
  <c r="K45" i="1"/>
  <c r="J46" i="1"/>
  <c r="J47" i="1"/>
  <c r="K47" i="1"/>
  <c r="J49" i="1"/>
  <c r="K49" i="1"/>
  <c r="J50" i="1"/>
  <c r="K50" i="1"/>
  <c r="J51" i="1"/>
  <c r="K51" i="1"/>
  <c r="J52" i="1"/>
  <c r="J53" i="1"/>
  <c r="K53" i="1"/>
  <c r="J55" i="1"/>
  <c r="K55" i="1"/>
  <c r="J56" i="1"/>
  <c r="K56" i="1"/>
  <c r="J57" i="1"/>
  <c r="K57" i="1"/>
  <c r="J58" i="1"/>
  <c r="J59" i="1"/>
  <c r="K59" i="1"/>
  <c r="J61" i="1"/>
  <c r="K61" i="1"/>
  <c r="J62" i="1"/>
  <c r="K62" i="1"/>
  <c r="J63" i="1"/>
  <c r="K63" i="1"/>
  <c r="J64" i="1"/>
  <c r="J65" i="1"/>
  <c r="K65" i="1"/>
  <c r="J67" i="1"/>
  <c r="K67" i="1"/>
  <c r="J68" i="1"/>
  <c r="K68" i="1"/>
  <c r="J69" i="1"/>
  <c r="K69" i="1"/>
  <c r="J70" i="1"/>
  <c r="J71" i="1"/>
  <c r="K71" i="1"/>
  <c r="G22" i="1"/>
  <c r="G23" i="1"/>
  <c r="G24" i="1"/>
  <c r="G25" i="1"/>
  <c r="G26" i="1"/>
  <c r="J22" i="1"/>
  <c r="K22" i="1"/>
  <c r="J23" i="1"/>
  <c r="K23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66" i="1" l="1"/>
  <c r="K60" i="1"/>
  <c r="K54" i="1"/>
  <c r="K48" i="1"/>
  <c r="K42" i="1"/>
  <c r="K36" i="1"/>
  <c r="K30" i="1"/>
  <c r="K24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0" i="1" l="1"/>
  <c r="H80" i="1"/>
</calcChain>
</file>

<file path=xl/sharedStrings.xml><?xml version="1.0" encoding="utf-8"?>
<sst xmlns="http://schemas.openxmlformats.org/spreadsheetml/2006/main" count="265" uniqueCount="156">
  <si>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</si>
  <si>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</si>
  <si>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</si>
  <si>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</si>
  <si>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</si>
  <si>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</si>
  <si>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</si>
  <si>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</si>
  <si>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</si>
  <si>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</si>
  <si>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</si>
  <si>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</si>
  <si>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</si>
  <si>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</si>
  <si>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</si>
  <si>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</si>
  <si>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</si>
  <si>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</si>
  <si>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</si>
  <si>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</si>
  <si>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</si>
  <si>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</si>
  <si>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</si>
  <si>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</si>
  <si>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</si>
  <si>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</si>
  <si>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</si>
  <si>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</si>
  <si>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</si>
  <si>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Kvalitní průhledný polypropylen, zavírání jedním drukem (patentem) na delší straně.</t>
  </si>
  <si>
    <t>Odkladač dokumentů stohovatelný - čirý</t>
  </si>
  <si>
    <t>Odkladač dokumentů, pro dokumenty do formátu A4+, transparentní materiál, stohování kolmo i dvěma způsoby předsazeně, rozměry 255 x 70 x 360 mm (š x v x h).</t>
  </si>
  <si>
    <t>Odkladač dokumentů stohovatelný - kouřový</t>
  </si>
  <si>
    <t>bal</t>
  </si>
  <si>
    <t>Listy v různých barvách, popisovatelný titulní list, vhodný pro dokumenty A4 v zakládacích obalech, min. 10 listů/ balení.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</si>
  <si>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</si>
  <si>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</si>
  <si>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</si>
  <si>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min. 10 ks.</t>
  </si>
  <si>
    <t>Blok lepený barevný - špalík 8-9 x 8-9 cm</t>
  </si>
  <si>
    <t>Slepený špalíček barevných papírů.</t>
  </si>
  <si>
    <t>Samolepicí blok, každý lístek má podél jedné strany lepivý pásek, 4 barvy po 50 listech v balení.</t>
  </si>
  <si>
    <t xml:space="preserve">Papír kancelářský A4 kvalita"B"  </t>
  </si>
  <si>
    <t>Obálky B4 , 250 x 353 mm</t>
  </si>
  <si>
    <t>Samolepící bílé.</t>
  </si>
  <si>
    <t>Lepicí páska 25mm x 66m transparentní</t>
  </si>
  <si>
    <t>Kvalitní lepicí páska průhledná.</t>
  </si>
  <si>
    <t>Zvýrazňovač 1-4 mm - sada 6ks</t>
  </si>
  <si>
    <t>sada</t>
  </si>
  <si>
    <t>Klínový hrot, šíře stopy 1-4 mm, ventilační uzávěr, vhodný i na faxový papír. 6 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</si>
  <si>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</si>
  <si>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</si>
  <si>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Obálky C6 114 x 162 mm</t>
  </si>
  <si>
    <t>Samolepící, 1 bal/50ks</t>
  </si>
  <si>
    <t>Obálky C5 162 x 229 mm</t>
  </si>
  <si>
    <t>Lepicí páska 38mm x 66m transparentní</t>
  </si>
  <si>
    <t>Lepicí páska oboustranná 38mmx10m</t>
  </si>
  <si>
    <t xml:space="preserve">Polypropylenová oboustranná lepicí páska, univerzální použití, možnost použít pro podlahové krytiny a koberce. </t>
  </si>
  <si>
    <t>Lepicí páska oboustranná 50mmx10m</t>
  </si>
  <si>
    <t xml:space="preserve">Laminovací folie A4 /100mic </t>
  </si>
  <si>
    <t>Antistatické, průzračně čiré. Min. 100 listů v balení.</t>
  </si>
  <si>
    <t>Laminovací folie A4/125mic</t>
  </si>
  <si>
    <t>Klip rám A3 kulaté rohy</t>
  </si>
  <si>
    <t>Snadná výměna dokumentů, chrání dokument proti poškození.</t>
  </si>
  <si>
    <t>Klip rám A4 kulaté rohy</t>
  </si>
  <si>
    <t>Otevřený archivační box, ruční lepenka min. 1000g/m2. 
Dodávka v rozloženém stavu s návodem na jednoduché složení, rozměr cca 330 x 230 x 75 mm.</t>
  </si>
  <si>
    <t xml:space="preserve">Podložka A4 s klipem jednoduchá </t>
  </si>
  <si>
    <t>Formát A4, plast, kovový klip.</t>
  </si>
  <si>
    <t>Nezávěsné hladké PVC obaly, vkládání na šířku i na výšku, min. 150 mic, min. 10 ks v balení.</t>
  </si>
  <si>
    <t>Min. 40 listů, horní vinutá spirála, papír bezdřevý, bělený.</t>
  </si>
  <si>
    <t>Min. 40 listů.</t>
  </si>
  <si>
    <t>Obálky C5 zelený pruh, 162 x 229 mm</t>
  </si>
  <si>
    <t xml:space="preserve">Univerzální lepidlo, vhodné na papír, kůži, dřevo apod., bez rozpouštědla, s aplikátorem. 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</si>
  <si>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</si>
  <si>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</si>
  <si>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</si>
  <si>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</si>
  <si>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</si>
  <si>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</si>
  <si>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 xml:space="preserve">Motouz jutový přírodní  </t>
  </si>
  <si>
    <t>Min. 100 g, pro kancelář i domácnost.</t>
  </si>
  <si>
    <t>Motouz PP juta barevný umělý</t>
  </si>
  <si>
    <t>Nůžky kancelářské malé</t>
  </si>
  <si>
    <t>Vysoce kvalitní nůžky, nožnice vyrobené z tvrzené japonské oceli s nerezovou úpravou, ergonomické držení - měkký dotek, délka nůžek min. 15 cm.</t>
  </si>
  <si>
    <t>Kovové, mnohonásobně použitelné, min. 12 ks v balení. Rozměr 15 mm.</t>
  </si>
  <si>
    <t>Pravítko malý trojúhelník, rozměr délka 15,5 cm a šíře 8 cm. Barva: nezáleží.</t>
  </si>
  <si>
    <t>Hliníková folie (alobal), 30 cm x 10 m.</t>
  </si>
  <si>
    <t>Plastové pravítko, délka max. 15 cm. Barva: transparentní.</t>
  </si>
  <si>
    <t>Školní guma XXXL maxi velká 300/8. Univerzální měkká pryž, vhodná na gumování grafitových čar v rozmezí tvrdostí 3B - 3H.</t>
  </si>
  <si>
    <t>Nástěnka samolepící korek 58,5x46cm</t>
  </si>
  <si>
    <t>Umožňuje snadné nalepování dokumentů.</t>
  </si>
  <si>
    <t>Papír kancelářský A5</t>
  </si>
  <si>
    <t xml:space="preserve">Euroobal A4 - krupička </t>
  </si>
  <si>
    <t>Obaly "L" A4 - čirá</t>
  </si>
  <si>
    <t xml:space="preserve">Obálky bublinkové A4 bílé cca 270x360 </t>
  </si>
  <si>
    <t>Samolepicí, odtrhovací proužek, vzduchová ochranná vrstva, vhodné pro zasílání křehkých předmětů, min. 10 ks v balení.</t>
  </si>
  <si>
    <t>Lepicí páska 48-50mm x 66m transparentní</t>
  </si>
  <si>
    <t>Lepicí páska 48-50mm x 66m hnědá</t>
  </si>
  <si>
    <t>Kvalitní balicí páska hnědá.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</si>
  <si>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</si>
  <si>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</si>
  <si>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</si>
  <si>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</si>
  <si>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</si>
  <si>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</si>
  <si>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</si>
  <si>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Zvýrazňovač 1-4 mm, sada 4ks</t>
  </si>
  <si>
    <t>Klínový hrot, šíře stopy 1-4 mm, ventilační uzávěr, vhodný i na faxový papír. 4 ks v balení.</t>
  </si>
  <si>
    <t xml:space="preserve">Spojovače  26/6  </t>
  </si>
  <si>
    <t>Klip kovový 19</t>
  </si>
  <si>
    <t xml:space="preserve">Kovové, mnohonásobně použitelné, min. 12 ks v balení. </t>
  </si>
  <si>
    <t>Klip kovový 25</t>
  </si>
  <si>
    <t>Rychlouzavírací sáčky 18x25</t>
  </si>
  <si>
    <t>Min. 100 ks v balení.</t>
  </si>
  <si>
    <t>Ozdobný papír  iceland - barva: bílá</t>
  </si>
  <si>
    <t>Kuličkové pero, 0,7 mm</t>
  </si>
  <si>
    <t>Kuličkové pero 0,5 mm</t>
  </si>
  <si>
    <t>NE</t>
  </si>
  <si>
    <t>Příloha č. 2 Kupní smlouvy - technická specifikace
Kancelářské potřeby (II.) 046 - 2023</t>
  </si>
  <si>
    <t>SKM - Jitka Hurtová,
Tel.: 37763 4851</t>
  </si>
  <si>
    <t>Univerzitní 12, 
301 00 Plzeň,
Správa kolejí a menz,
místnost UM 101</t>
  </si>
  <si>
    <t>UK PRA - Lenka Fajmanová,
Tel.: 37763 7746, 7744</t>
  </si>
  <si>
    <t>sady Pětatřicátníků 16, 
301 00 Plzeň,
Filozofická a právnická knihovna</t>
  </si>
  <si>
    <t>DFF - Markéta Kasalová, DiS.,
Tel.: 37763 5016,
735 713 963,
E-mail: mkasalov@ff.zcu.cz</t>
  </si>
  <si>
    <t>Sedláčkova 38, 
301 00 Plzeň, 
Fakulta filozofická - Děkanát,
místnost SO 205</t>
  </si>
  <si>
    <t>EO - Václava  Vlková, 
Tel.: 37763 1146</t>
  </si>
  <si>
    <t>Univerzitní 8, 
301 00 Plzeň,
Rektorát - Ekonommický odbor,
místnost UR 221</t>
  </si>
  <si>
    <t>DFPR - Ing. Lenka Brychcínová,
Tel.: 37763 7001</t>
  </si>
  <si>
    <t>sady Pětatřicátníků 14, 
301 00 Plzeň,
Fakulta právnická - Děkanát,
místnost PC 213</t>
  </si>
  <si>
    <t>Obálka plastová PVC s patentem /druk/ A4 - čirá</t>
  </si>
  <si>
    <r>
      <t xml:space="preserve">Rozlišovač plastový Maxi - </t>
    </r>
    <r>
      <rPr>
        <b/>
        <sz val="11"/>
        <rFont val="Calibri"/>
        <family val="2"/>
        <charset val="238"/>
      </rPr>
      <t>10 barev</t>
    </r>
  </si>
  <si>
    <r>
      <t xml:space="preserve">Samolepící bločky 38 x 51 mm,  </t>
    </r>
    <r>
      <rPr>
        <b/>
        <sz val="11"/>
        <rFont val="Calibri"/>
        <family val="2"/>
        <charset val="238"/>
      </rPr>
      <t xml:space="preserve">4 x neon 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</si>
  <si>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</si>
  <si>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Box magazin cca 330 x 250 mm -</t>
    </r>
    <r>
      <rPr>
        <b/>
        <sz val="11"/>
        <rFont val="Calibri"/>
        <family val="2"/>
        <charset val="238"/>
      </rPr>
      <t xml:space="preserve"> bílý</t>
    </r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</si>
  <si>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modrá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</si>
  <si>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žlutá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</si>
  <si>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zelená nebo transparentní</t>
    </r>
  </si>
  <si>
    <r>
      <t xml:space="preserve">Obaly "L" A4 - </t>
    </r>
    <r>
      <rPr>
        <b/>
        <sz val="11"/>
        <rFont val="Calibri"/>
        <family val="2"/>
        <charset val="238"/>
      </rPr>
      <t>červené</t>
    </r>
  </si>
  <si>
    <r>
      <t>Sešit A4 čistý -</t>
    </r>
    <r>
      <rPr>
        <b/>
        <sz val="11"/>
        <rFont val="Calibri"/>
        <family val="2"/>
        <charset val="238"/>
      </rPr>
      <t xml:space="preserve"> čistý 3 ks, linkovaný 3 ks, čtvereček 3 ks</t>
    </r>
  </si>
  <si>
    <r>
      <t>Blok A4 horní spirála /</t>
    </r>
    <r>
      <rPr>
        <b/>
        <sz val="11"/>
        <rFont val="Calibri"/>
        <family val="2"/>
        <charset val="238"/>
      </rPr>
      <t xml:space="preserve">linkovaný </t>
    </r>
    <r>
      <rPr>
        <sz val="11"/>
        <rFont val="Calibri"/>
        <family val="2"/>
        <charset val="238"/>
      </rPr>
      <t>/</t>
    </r>
  </si>
  <si>
    <r>
      <t xml:space="preserve">Sešit A6 </t>
    </r>
    <r>
      <rPr>
        <b/>
        <sz val="11"/>
        <rFont val="Calibri"/>
        <family val="2"/>
        <charset val="238"/>
      </rPr>
      <t>linka</t>
    </r>
  </si>
  <si>
    <t xml:space="preserve">Lepidlo disperzní 130 - 140 g </t>
  </si>
  <si>
    <t>Klip kovový 15</t>
  </si>
  <si>
    <t>Sešit A5 linka</t>
  </si>
  <si>
    <t xml:space="preserve">Pravítko </t>
  </si>
  <si>
    <t>Pravítko</t>
  </si>
  <si>
    <t>Pryž</t>
  </si>
  <si>
    <t>Sešit A5, 20 listů, linkovaný (typ 523). Šíře řádkování 12 mm.</t>
  </si>
  <si>
    <t>Kancelářský papír A5, 80 g/m2, bílý, 500 listů. Vhodný pro Ink + Laser. Formát A5.
Papír pro běžné kopírování. Určen pro tisk v černobílých laserových a inkoustových tiskárnách a kopírovacích strojích.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</si>
  <si>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</si>
  <si>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</si>
  <si>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>Gelové pero 0,5 mm -</t>
    </r>
    <r>
      <rPr>
        <b/>
        <sz val="11"/>
        <rFont val="Calibri"/>
        <family val="2"/>
        <charset val="238"/>
      </rPr>
      <t xml:space="preserve"> černá náplň</t>
    </r>
  </si>
  <si>
    <t>Formát A4, 220 g,  20 archů v balení, papír s ozdobnou strukturou, vhodné pro inkjet, papíry s metalickou strukturou iceland a milenium jsou určeny do laserových tiskáren, pro vizitky, pozvánky, blahopřání, jmenovky, novoroční přání, menu, certifikáty, poděkování apod., provedení: iceland, barva: bílá</t>
  </si>
  <si>
    <t>Vyměnitelná náplň modrá, nový typ inkoustu semi-gel, šířka hrotu 0,7 mm, plastové tělo, pogumovaný úchop pro příjemnější držení, stiskací mechanismus, kovový hrot</t>
  </si>
  <si>
    <t>Vyměnitelná náplň, modrný inkoust, nízká viskozita inkoustu - komfortnější , snazší a hladší psaní, stiskací mechanismus, plastové tělo s kovovými doplňky, pogumované držení.</t>
  </si>
  <si>
    <r>
      <rPr>
        <sz val="11"/>
        <rFont val="Calibri"/>
        <family val="2"/>
        <charset val="238"/>
      </rPr>
      <t>S doručenkou do vlastních rukou, samopropisovací. Viz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(II.)-046-2023.pdf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</si>
</sst>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5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8" fillId="3" borderId="9" xfId="5" applyFont="1" applyFill="1" applyBorder="1" applyAlignment="1" applyProtection="1">
      <alignment horizontal="left" vertical="center" wrapText="1" indent="1"/>
    </xf>
    <xf numFmtId="0" fontId="4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2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28.7109375" style="7" customWidth="1"/>
    <col min="21" max="16384" width="9.140625" style="1"/>
  </cols>
  <sheetData>
    <row r="1" spans="1:20" ht="38.25" customHeight="1" x14ac:dyDescent="0.25">
      <c r="B1" s="2" t="s">
        <v>118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129</v>
      </c>
      <c r="D7" s="35">
        <v>10</v>
      </c>
      <c r="E7" s="36" t="s">
        <v>28</v>
      </c>
      <c r="F7" s="37" t="s">
        <v>29</v>
      </c>
      <c r="G7" s="38">
        <f t="shared" ref="G7:G21" si="0">D7*H7</f>
        <v>200</v>
      </c>
      <c r="H7" s="39">
        <v>20</v>
      </c>
      <c r="I7" s="14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117</v>
      </c>
      <c r="N7" s="44"/>
      <c r="O7" s="44"/>
      <c r="P7" s="45" t="s">
        <v>119</v>
      </c>
      <c r="Q7" s="45" t="s">
        <v>120</v>
      </c>
      <c r="R7" s="46">
        <v>21</v>
      </c>
      <c r="S7" s="44"/>
      <c r="T7" s="43" t="s">
        <v>12</v>
      </c>
    </row>
    <row r="8" spans="1:20" ht="36" customHeight="1" x14ac:dyDescent="0.25">
      <c r="A8" s="27"/>
      <c r="B8" s="47">
        <v>2</v>
      </c>
      <c r="C8" s="48" t="s">
        <v>30</v>
      </c>
      <c r="D8" s="49">
        <v>1</v>
      </c>
      <c r="E8" s="50" t="s">
        <v>28</v>
      </c>
      <c r="F8" s="51" t="s">
        <v>31</v>
      </c>
      <c r="G8" s="52">
        <f t="shared" si="0"/>
        <v>79</v>
      </c>
      <c r="H8" s="53">
        <v>79</v>
      </c>
      <c r="I8" s="14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36" customHeight="1" x14ac:dyDescent="0.25">
      <c r="A9" s="27"/>
      <c r="B9" s="47">
        <v>3</v>
      </c>
      <c r="C9" s="48" t="s">
        <v>32</v>
      </c>
      <c r="D9" s="49">
        <v>2</v>
      </c>
      <c r="E9" s="50" t="s">
        <v>28</v>
      </c>
      <c r="F9" s="51" t="s">
        <v>31</v>
      </c>
      <c r="G9" s="52">
        <f t="shared" si="0"/>
        <v>158</v>
      </c>
      <c r="H9" s="53">
        <v>79</v>
      </c>
      <c r="I9" s="14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130</v>
      </c>
      <c r="D10" s="49">
        <v>1</v>
      </c>
      <c r="E10" s="50" t="s">
        <v>33</v>
      </c>
      <c r="F10" s="51" t="s">
        <v>34</v>
      </c>
      <c r="G10" s="52">
        <f t="shared" si="0"/>
        <v>58</v>
      </c>
      <c r="H10" s="53">
        <v>58</v>
      </c>
      <c r="I10" s="14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35</v>
      </c>
      <c r="D11" s="49">
        <v>3</v>
      </c>
      <c r="E11" s="61" t="s">
        <v>33</v>
      </c>
      <c r="F11" s="62" t="s">
        <v>36</v>
      </c>
      <c r="G11" s="52">
        <f t="shared" si="0"/>
        <v>285</v>
      </c>
      <c r="H11" s="53">
        <v>95</v>
      </c>
      <c r="I11" s="14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37</v>
      </c>
      <c r="D12" s="49">
        <v>1</v>
      </c>
      <c r="E12" s="50" t="s">
        <v>33</v>
      </c>
      <c r="F12" s="51" t="s">
        <v>38</v>
      </c>
      <c r="G12" s="52">
        <f t="shared" si="0"/>
        <v>50</v>
      </c>
      <c r="H12" s="53">
        <v>50</v>
      </c>
      <c r="I12" s="14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39</v>
      </c>
      <c r="D13" s="49">
        <v>2</v>
      </c>
      <c r="E13" s="50" t="s">
        <v>28</v>
      </c>
      <c r="F13" s="51" t="s">
        <v>40</v>
      </c>
      <c r="G13" s="52">
        <f t="shared" si="0"/>
        <v>48</v>
      </c>
      <c r="H13" s="53">
        <v>24</v>
      </c>
      <c r="I13" s="14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131</v>
      </c>
      <c r="D14" s="49">
        <v>1</v>
      </c>
      <c r="E14" s="50" t="s">
        <v>33</v>
      </c>
      <c r="F14" s="51" t="s">
        <v>41</v>
      </c>
      <c r="G14" s="52">
        <f t="shared" si="0"/>
        <v>28</v>
      </c>
      <c r="H14" s="53">
        <v>28</v>
      </c>
      <c r="I14" s="14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86.25" customHeight="1" x14ac:dyDescent="0.25">
      <c r="A15" s="27"/>
      <c r="B15" s="47">
        <v>9</v>
      </c>
      <c r="C15" s="48" t="s">
        <v>42</v>
      </c>
      <c r="D15" s="49">
        <v>3</v>
      </c>
      <c r="E15" s="50" t="s">
        <v>33</v>
      </c>
      <c r="F15" s="51" t="s">
        <v>132</v>
      </c>
      <c r="G15" s="52">
        <f t="shared" si="0"/>
        <v>450</v>
      </c>
      <c r="H15" s="53">
        <v>150</v>
      </c>
      <c r="I15" s="14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43</v>
      </c>
      <c r="D16" s="49">
        <v>150</v>
      </c>
      <c r="E16" s="50" t="s">
        <v>28</v>
      </c>
      <c r="F16" s="51" t="s">
        <v>44</v>
      </c>
      <c r="G16" s="52">
        <f t="shared" si="0"/>
        <v>345</v>
      </c>
      <c r="H16" s="53">
        <v>2.2999999999999998</v>
      </c>
      <c r="I16" s="14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45</v>
      </c>
      <c r="D17" s="49">
        <v>1</v>
      </c>
      <c r="E17" s="50" t="s">
        <v>28</v>
      </c>
      <c r="F17" s="51" t="s">
        <v>46</v>
      </c>
      <c r="G17" s="52">
        <f t="shared" si="0"/>
        <v>28</v>
      </c>
      <c r="H17" s="53">
        <v>28</v>
      </c>
      <c r="I17" s="14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47</v>
      </c>
      <c r="D18" s="49">
        <v>1</v>
      </c>
      <c r="E18" s="50" t="s">
        <v>48</v>
      </c>
      <c r="F18" s="51" t="s">
        <v>49</v>
      </c>
      <c r="G18" s="52">
        <f t="shared" si="0"/>
        <v>75</v>
      </c>
      <c r="H18" s="53">
        <v>75</v>
      </c>
      <c r="I18" s="14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42" customHeight="1" thickBot="1" x14ac:dyDescent="0.3">
      <c r="A19" s="27"/>
      <c r="B19" s="63">
        <v>13</v>
      </c>
      <c r="C19" s="64" t="s">
        <v>50</v>
      </c>
      <c r="D19" s="65">
        <v>5</v>
      </c>
      <c r="E19" s="66" t="s">
        <v>28</v>
      </c>
      <c r="F19" s="67" t="s">
        <v>51</v>
      </c>
      <c r="G19" s="68">
        <f t="shared" si="0"/>
        <v>225</v>
      </c>
      <c r="H19" s="69">
        <v>45</v>
      </c>
      <c r="I19" s="145"/>
      <c r="J19" s="70">
        <f t="shared" si="1"/>
        <v>0</v>
      </c>
      <c r="K19" s="71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5.5" customHeight="1" x14ac:dyDescent="0.25">
      <c r="A20" s="27"/>
      <c r="B20" s="72">
        <v>14</v>
      </c>
      <c r="C20" s="73" t="s">
        <v>35</v>
      </c>
      <c r="D20" s="74">
        <v>3</v>
      </c>
      <c r="E20" s="75" t="s">
        <v>33</v>
      </c>
      <c r="F20" s="76" t="s">
        <v>36</v>
      </c>
      <c r="G20" s="77">
        <f t="shared" si="0"/>
        <v>285</v>
      </c>
      <c r="H20" s="78">
        <v>95</v>
      </c>
      <c r="I20" s="146"/>
      <c r="J20" s="79">
        <f t="shared" si="1"/>
        <v>0</v>
      </c>
      <c r="K20" s="80" t="str">
        <f t="shared" si="2"/>
        <v xml:space="preserve"> </v>
      </c>
      <c r="L20" s="81" t="s">
        <v>27</v>
      </c>
      <c r="M20" s="81" t="s">
        <v>117</v>
      </c>
      <c r="N20" s="82"/>
      <c r="O20" s="82"/>
      <c r="P20" s="81" t="s">
        <v>121</v>
      </c>
      <c r="Q20" s="81" t="s">
        <v>122</v>
      </c>
      <c r="R20" s="83">
        <v>21</v>
      </c>
      <c r="S20" s="82"/>
      <c r="T20" s="84" t="s">
        <v>12</v>
      </c>
    </row>
    <row r="21" spans="1:20" ht="25.5" customHeight="1" x14ac:dyDescent="0.25">
      <c r="A21" s="27"/>
      <c r="B21" s="47">
        <v>15</v>
      </c>
      <c r="C21" s="48" t="s">
        <v>52</v>
      </c>
      <c r="D21" s="49">
        <v>1</v>
      </c>
      <c r="E21" s="50" t="s">
        <v>33</v>
      </c>
      <c r="F21" s="51" t="s">
        <v>53</v>
      </c>
      <c r="G21" s="52">
        <f t="shared" si="0"/>
        <v>32</v>
      </c>
      <c r="H21" s="53">
        <v>32</v>
      </c>
      <c r="I21" s="144"/>
      <c r="J21" s="54">
        <f t="shared" si="1"/>
        <v>0</v>
      </c>
      <c r="K21" s="55" t="str">
        <f t="shared" si="2"/>
        <v xml:space="preserve"> </v>
      </c>
      <c r="L21" s="85"/>
      <c r="M21" s="85"/>
      <c r="N21" s="58"/>
      <c r="O21" s="58"/>
      <c r="P21" s="86"/>
      <c r="Q21" s="86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54</v>
      </c>
      <c r="D22" s="49">
        <v>1</v>
      </c>
      <c r="E22" s="50" t="s">
        <v>33</v>
      </c>
      <c r="F22" s="51" t="s">
        <v>53</v>
      </c>
      <c r="G22" s="52">
        <f t="shared" ref="G22:G77" si="3">D22*H22</f>
        <v>53</v>
      </c>
      <c r="H22" s="53">
        <v>53</v>
      </c>
      <c r="I22" s="14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5"/>
      <c r="M22" s="85"/>
      <c r="N22" s="58"/>
      <c r="O22" s="58"/>
      <c r="P22" s="86"/>
      <c r="Q22" s="86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45</v>
      </c>
      <c r="D23" s="49">
        <v>2</v>
      </c>
      <c r="E23" s="50" t="s">
        <v>28</v>
      </c>
      <c r="F23" s="51" t="s">
        <v>46</v>
      </c>
      <c r="G23" s="52">
        <f t="shared" si="3"/>
        <v>56</v>
      </c>
      <c r="H23" s="53">
        <v>28</v>
      </c>
      <c r="I23" s="144"/>
      <c r="J23" s="54">
        <f t="shared" si="4"/>
        <v>0</v>
      </c>
      <c r="K23" s="55" t="str">
        <f t="shared" si="5"/>
        <v xml:space="preserve"> </v>
      </c>
      <c r="L23" s="85"/>
      <c r="M23" s="85"/>
      <c r="N23" s="58"/>
      <c r="O23" s="58"/>
      <c r="P23" s="86"/>
      <c r="Q23" s="86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55</v>
      </c>
      <c r="D24" s="49">
        <v>3</v>
      </c>
      <c r="E24" s="50" t="s">
        <v>28</v>
      </c>
      <c r="F24" s="51" t="s">
        <v>46</v>
      </c>
      <c r="G24" s="52">
        <f t="shared" si="3"/>
        <v>105</v>
      </c>
      <c r="H24" s="53">
        <v>35</v>
      </c>
      <c r="I24" s="144"/>
      <c r="J24" s="54">
        <f t="shared" si="4"/>
        <v>0</v>
      </c>
      <c r="K24" s="55" t="str">
        <f t="shared" si="5"/>
        <v xml:space="preserve"> </v>
      </c>
      <c r="L24" s="85"/>
      <c r="M24" s="85"/>
      <c r="N24" s="58"/>
      <c r="O24" s="58"/>
      <c r="P24" s="86"/>
      <c r="Q24" s="86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56</v>
      </c>
      <c r="D25" s="49">
        <v>2</v>
      </c>
      <c r="E25" s="50" t="s">
        <v>28</v>
      </c>
      <c r="F25" s="51" t="s">
        <v>57</v>
      </c>
      <c r="G25" s="52">
        <f t="shared" si="3"/>
        <v>56</v>
      </c>
      <c r="H25" s="53">
        <v>28</v>
      </c>
      <c r="I25" s="144"/>
      <c r="J25" s="54">
        <f t="shared" si="4"/>
        <v>0</v>
      </c>
      <c r="K25" s="55" t="str">
        <f t="shared" si="5"/>
        <v xml:space="preserve"> </v>
      </c>
      <c r="L25" s="85"/>
      <c r="M25" s="85"/>
      <c r="N25" s="58"/>
      <c r="O25" s="58"/>
      <c r="P25" s="86"/>
      <c r="Q25" s="86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58</v>
      </c>
      <c r="D26" s="49">
        <v>1</v>
      </c>
      <c r="E26" s="50" t="s">
        <v>28</v>
      </c>
      <c r="F26" s="51" t="s">
        <v>57</v>
      </c>
      <c r="G26" s="52">
        <f t="shared" si="3"/>
        <v>38</v>
      </c>
      <c r="H26" s="53">
        <v>38</v>
      </c>
      <c r="I26" s="144"/>
      <c r="J26" s="54">
        <f t="shared" si="4"/>
        <v>0</v>
      </c>
      <c r="K26" s="55" t="str">
        <f t="shared" si="5"/>
        <v xml:space="preserve"> </v>
      </c>
      <c r="L26" s="85"/>
      <c r="M26" s="85"/>
      <c r="N26" s="58"/>
      <c r="O26" s="58"/>
      <c r="P26" s="86"/>
      <c r="Q26" s="86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59</v>
      </c>
      <c r="D27" s="49">
        <v>1</v>
      </c>
      <c r="E27" s="50" t="s">
        <v>33</v>
      </c>
      <c r="F27" s="51" t="s">
        <v>60</v>
      </c>
      <c r="G27" s="52">
        <f t="shared" si="3"/>
        <v>260</v>
      </c>
      <c r="H27" s="53">
        <v>260</v>
      </c>
      <c r="I27" s="144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85"/>
      <c r="M27" s="85"/>
      <c r="N27" s="58"/>
      <c r="O27" s="58"/>
      <c r="P27" s="86"/>
      <c r="Q27" s="86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61</v>
      </c>
      <c r="D28" s="49">
        <v>1</v>
      </c>
      <c r="E28" s="50" t="s">
        <v>33</v>
      </c>
      <c r="F28" s="51" t="s">
        <v>60</v>
      </c>
      <c r="G28" s="52">
        <f t="shared" si="3"/>
        <v>330</v>
      </c>
      <c r="H28" s="53">
        <v>330</v>
      </c>
      <c r="I28" s="144"/>
      <c r="J28" s="54">
        <f t="shared" si="6"/>
        <v>0</v>
      </c>
      <c r="K28" s="55" t="str">
        <f t="shared" si="7"/>
        <v xml:space="preserve"> </v>
      </c>
      <c r="L28" s="85"/>
      <c r="M28" s="85"/>
      <c r="N28" s="58"/>
      <c r="O28" s="58"/>
      <c r="P28" s="86"/>
      <c r="Q28" s="86"/>
      <c r="R28" s="60"/>
      <c r="S28" s="58"/>
      <c r="T28" s="57"/>
    </row>
    <row r="29" spans="1:20" ht="25.5" customHeight="1" x14ac:dyDescent="0.25">
      <c r="A29" s="27"/>
      <c r="B29" s="47">
        <v>23</v>
      </c>
      <c r="C29" s="48" t="s">
        <v>62</v>
      </c>
      <c r="D29" s="49">
        <v>2</v>
      </c>
      <c r="E29" s="50" t="s">
        <v>28</v>
      </c>
      <c r="F29" s="51" t="s">
        <v>63</v>
      </c>
      <c r="G29" s="52">
        <f t="shared" si="3"/>
        <v>1000</v>
      </c>
      <c r="H29" s="53">
        <v>500</v>
      </c>
      <c r="I29" s="144"/>
      <c r="J29" s="54">
        <f t="shared" si="6"/>
        <v>0</v>
      </c>
      <c r="K29" s="55" t="str">
        <f t="shared" si="7"/>
        <v xml:space="preserve"> </v>
      </c>
      <c r="L29" s="85"/>
      <c r="M29" s="85"/>
      <c r="N29" s="58"/>
      <c r="O29" s="58"/>
      <c r="P29" s="86"/>
      <c r="Q29" s="86"/>
      <c r="R29" s="60"/>
      <c r="S29" s="58"/>
      <c r="T29" s="57"/>
    </row>
    <row r="30" spans="1:20" ht="25.5" customHeight="1" thickBot="1" x14ac:dyDescent="0.3">
      <c r="A30" s="27"/>
      <c r="B30" s="87">
        <v>24</v>
      </c>
      <c r="C30" s="88" t="s">
        <v>64</v>
      </c>
      <c r="D30" s="89">
        <v>2</v>
      </c>
      <c r="E30" s="90" t="s">
        <v>28</v>
      </c>
      <c r="F30" s="91" t="s">
        <v>63</v>
      </c>
      <c r="G30" s="92">
        <f t="shared" si="3"/>
        <v>680</v>
      </c>
      <c r="H30" s="93">
        <v>340</v>
      </c>
      <c r="I30" s="147"/>
      <c r="J30" s="94">
        <f t="shared" si="6"/>
        <v>0</v>
      </c>
      <c r="K30" s="95" t="str">
        <f t="shared" si="7"/>
        <v xml:space="preserve"> </v>
      </c>
      <c r="L30" s="96"/>
      <c r="M30" s="96"/>
      <c r="N30" s="97"/>
      <c r="O30" s="97"/>
      <c r="P30" s="98"/>
      <c r="Q30" s="98"/>
      <c r="R30" s="99"/>
      <c r="S30" s="97"/>
      <c r="T30" s="100"/>
    </row>
    <row r="31" spans="1:20" ht="42" customHeight="1" x14ac:dyDescent="0.25">
      <c r="A31" s="27"/>
      <c r="B31" s="101">
        <v>25</v>
      </c>
      <c r="C31" s="102" t="s">
        <v>133</v>
      </c>
      <c r="D31" s="103">
        <v>3</v>
      </c>
      <c r="E31" s="104" t="s">
        <v>28</v>
      </c>
      <c r="F31" s="105" t="s">
        <v>65</v>
      </c>
      <c r="G31" s="106">
        <f t="shared" si="3"/>
        <v>72</v>
      </c>
      <c r="H31" s="107">
        <v>24</v>
      </c>
      <c r="I31" s="148"/>
      <c r="J31" s="108">
        <f t="shared" si="6"/>
        <v>0</v>
      </c>
      <c r="K31" s="109" t="str">
        <f t="shared" si="7"/>
        <v xml:space="preserve"> </v>
      </c>
      <c r="L31" s="85" t="s">
        <v>27</v>
      </c>
      <c r="M31" s="85" t="s">
        <v>117</v>
      </c>
      <c r="N31" s="58"/>
      <c r="O31" s="58"/>
      <c r="P31" s="85" t="s">
        <v>123</v>
      </c>
      <c r="Q31" s="85" t="s">
        <v>124</v>
      </c>
      <c r="R31" s="60">
        <v>21</v>
      </c>
      <c r="S31" s="58"/>
      <c r="T31" s="57" t="s">
        <v>12</v>
      </c>
    </row>
    <row r="32" spans="1:20" ht="25.5" customHeight="1" x14ac:dyDescent="0.25">
      <c r="A32" s="27"/>
      <c r="B32" s="47">
        <v>26</v>
      </c>
      <c r="C32" s="48" t="s">
        <v>134</v>
      </c>
      <c r="D32" s="49">
        <v>2</v>
      </c>
      <c r="E32" s="50" t="s">
        <v>28</v>
      </c>
      <c r="F32" s="51" t="s">
        <v>29</v>
      </c>
      <c r="G32" s="52">
        <f t="shared" si="3"/>
        <v>26</v>
      </c>
      <c r="H32" s="53">
        <v>13</v>
      </c>
      <c r="I32" s="144"/>
      <c r="J32" s="54">
        <f t="shared" si="6"/>
        <v>0</v>
      </c>
      <c r="K32" s="55" t="str">
        <f t="shared" si="7"/>
        <v xml:space="preserve"> </v>
      </c>
      <c r="L32" s="85"/>
      <c r="M32" s="57"/>
      <c r="N32" s="58"/>
      <c r="O32" s="58"/>
      <c r="P32" s="86"/>
      <c r="Q32" s="86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135</v>
      </c>
      <c r="D33" s="49">
        <v>2</v>
      </c>
      <c r="E33" s="50" t="s">
        <v>28</v>
      </c>
      <c r="F33" s="51" t="s">
        <v>29</v>
      </c>
      <c r="G33" s="52">
        <f t="shared" si="3"/>
        <v>32</v>
      </c>
      <c r="H33" s="53">
        <v>16</v>
      </c>
      <c r="I33" s="144"/>
      <c r="J33" s="54">
        <f t="shared" si="6"/>
        <v>0</v>
      </c>
      <c r="K33" s="55" t="str">
        <f t="shared" si="7"/>
        <v xml:space="preserve"> </v>
      </c>
      <c r="L33" s="85"/>
      <c r="M33" s="57"/>
      <c r="N33" s="58"/>
      <c r="O33" s="58"/>
      <c r="P33" s="86"/>
      <c r="Q33" s="86"/>
      <c r="R33" s="60"/>
      <c r="S33" s="58"/>
      <c r="T33" s="57"/>
    </row>
    <row r="34" spans="1:20" ht="39" customHeight="1" x14ac:dyDescent="0.25">
      <c r="A34" s="27"/>
      <c r="B34" s="47">
        <v>28</v>
      </c>
      <c r="C34" s="48" t="s">
        <v>136</v>
      </c>
      <c r="D34" s="49">
        <v>2</v>
      </c>
      <c r="E34" s="50" t="s">
        <v>28</v>
      </c>
      <c r="F34" s="51" t="s">
        <v>29</v>
      </c>
      <c r="G34" s="52">
        <f t="shared" si="3"/>
        <v>40</v>
      </c>
      <c r="H34" s="53">
        <v>20</v>
      </c>
      <c r="I34" s="144"/>
      <c r="J34" s="54">
        <f t="shared" si="6"/>
        <v>0</v>
      </c>
      <c r="K34" s="55" t="str">
        <f t="shared" si="7"/>
        <v xml:space="preserve"> </v>
      </c>
      <c r="L34" s="85"/>
      <c r="M34" s="57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66</v>
      </c>
      <c r="D35" s="49">
        <v>1</v>
      </c>
      <c r="E35" s="50" t="s">
        <v>28</v>
      </c>
      <c r="F35" s="51" t="s">
        <v>67</v>
      </c>
      <c r="G35" s="52">
        <f t="shared" si="3"/>
        <v>40</v>
      </c>
      <c r="H35" s="53">
        <v>40</v>
      </c>
      <c r="I35" s="144"/>
      <c r="J35" s="54">
        <f t="shared" si="6"/>
        <v>0</v>
      </c>
      <c r="K35" s="55" t="str">
        <f t="shared" si="7"/>
        <v xml:space="preserve"> </v>
      </c>
      <c r="L35" s="85"/>
      <c r="M35" s="57"/>
      <c r="N35" s="58"/>
      <c r="O35" s="58"/>
      <c r="P35" s="86"/>
      <c r="Q35" s="86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137</v>
      </c>
      <c r="D36" s="49">
        <v>1</v>
      </c>
      <c r="E36" s="50" t="s">
        <v>33</v>
      </c>
      <c r="F36" s="51" t="s">
        <v>68</v>
      </c>
      <c r="G36" s="52">
        <f t="shared" si="3"/>
        <v>45</v>
      </c>
      <c r="H36" s="53">
        <v>45</v>
      </c>
      <c r="I36" s="144"/>
      <c r="J36" s="54">
        <f t="shared" si="6"/>
        <v>0</v>
      </c>
      <c r="K36" s="55" t="str">
        <f t="shared" si="7"/>
        <v xml:space="preserve"> </v>
      </c>
      <c r="L36" s="85"/>
      <c r="M36" s="57"/>
      <c r="N36" s="58"/>
      <c r="O36" s="58"/>
      <c r="P36" s="86"/>
      <c r="Q36" s="86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139</v>
      </c>
      <c r="D37" s="49">
        <v>2</v>
      </c>
      <c r="E37" s="50" t="s">
        <v>28</v>
      </c>
      <c r="F37" s="51" t="s">
        <v>69</v>
      </c>
      <c r="G37" s="52">
        <f t="shared" si="3"/>
        <v>96</v>
      </c>
      <c r="H37" s="53">
        <v>48</v>
      </c>
      <c r="I37" s="144"/>
      <c r="J37" s="54">
        <f t="shared" si="6"/>
        <v>0</v>
      </c>
      <c r="K37" s="55" t="str">
        <f t="shared" si="7"/>
        <v xml:space="preserve"> </v>
      </c>
      <c r="L37" s="85"/>
      <c r="M37" s="57"/>
      <c r="N37" s="58"/>
      <c r="O37" s="58"/>
      <c r="P37" s="86"/>
      <c r="Q37" s="86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140</v>
      </c>
      <c r="D38" s="49">
        <v>2</v>
      </c>
      <c r="E38" s="50" t="s">
        <v>28</v>
      </c>
      <c r="F38" s="51" t="s">
        <v>70</v>
      </c>
      <c r="G38" s="52">
        <f t="shared" si="3"/>
        <v>14</v>
      </c>
      <c r="H38" s="53">
        <v>7</v>
      </c>
      <c r="I38" s="144"/>
      <c r="J38" s="54">
        <f t="shared" si="6"/>
        <v>0</v>
      </c>
      <c r="K38" s="55" t="str">
        <f t="shared" si="7"/>
        <v xml:space="preserve"> </v>
      </c>
      <c r="L38" s="85"/>
      <c r="M38" s="57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138</v>
      </c>
      <c r="D39" s="49">
        <v>9</v>
      </c>
      <c r="E39" s="50" t="s">
        <v>28</v>
      </c>
      <c r="F39" s="51" t="s">
        <v>70</v>
      </c>
      <c r="G39" s="52">
        <f t="shared" si="3"/>
        <v>180</v>
      </c>
      <c r="H39" s="53">
        <v>20</v>
      </c>
      <c r="I39" s="144"/>
      <c r="J39" s="54">
        <f t="shared" si="6"/>
        <v>0</v>
      </c>
      <c r="K39" s="55" t="str">
        <f t="shared" si="7"/>
        <v xml:space="preserve"> </v>
      </c>
      <c r="L39" s="85"/>
      <c r="M39" s="57"/>
      <c r="N39" s="58"/>
      <c r="O39" s="58"/>
      <c r="P39" s="86"/>
      <c r="Q39" s="86"/>
      <c r="R39" s="60"/>
      <c r="S39" s="58"/>
      <c r="T39" s="57"/>
    </row>
    <row r="40" spans="1:20" ht="41.25" customHeight="1" x14ac:dyDescent="0.25">
      <c r="A40" s="27"/>
      <c r="B40" s="47">
        <v>34</v>
      </c>
      <c r="C40" s="48" t="s">
        <v>71</v>
      </c>
      <c r="D40" s="49">
        <v>1000</v>
      </c>
      <c r="E40" s="50" t="s">
        <v>28</v>
      </c>
      <c r="F40" s="110" t="s">
        <v>155</v>
      </c>
      <c r="G40" s="52">
        <f t="shared" si="3"/>
        <v>2500</v>
      </c>
      <c r="H40" s="53">
        <v>2.5</v>
      </c>
      <c r="I40" s="144"/>
      <c r="J40" s="54">
        <f t="shared" si="6"/>
        <v>0</v>
      </c>
      <c r="K40" s="55" t="str">
        <f t="shared" si="7"/>
        <v xml:space="preserve"> </v>
      </c>
      <c r="L40" s="85"/>
      <c r="M40" s="57"/>
      <c r="N40" s="58"/>
      <c r="O40" s="58"/>
      <c r="P40" s="86"/>
      <c r="Q40" s="86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141</v>
      </c>
      <c r="D41" s="49">
        <v>2</v>
      </c>
      <c r="E41" s="50" t="s">
        <v>28</v>
      </c>
      <c r="F41" s="51" t="s">
        <v>72</v>
      </c>
      <c r="G41" s="52">
        <f t="shared" si="3"/>
        <v>118</v>
      </c>
      <c r="H41" s="53">
        <v>59</v>
      </c>
      <c r="I41" s="144"/>
      <c r="J41" s="54">
        <f t="shared" si="6"/>
        <v>0</v>
      </c>
      <c r="K41" s="55" t="str">
        <f t="shared" si="7"/>
        <v xml:space="preserve"> </v>
      </c>
      <c r="L41" s="85"/>
      <c r="M41" s="57"/>
      <c r="N41" s="58"/>
      <c r="O41" s="58"/>
      <c r="P41" s="86"/>
      <c r="Q41" s="86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73</v>
      </c>
      <c r="D42" s="49">
        <v>1</v>
      </c>
      <c r="E42" s="50" t="s">
        <v>28</v>
      </c>
      <c r="F42" s="51" t="s">
        <v>74</v>
      </c>
      <c r="G42" s="52">
        <f t="shared" si="3"/>
        <v>16</v>
      </c>
      <c r="H42" s="53">
        <v>16</v>
      </c>
      <c r="I42" s="144"/>
      <c r="J42" s="54">
        <f t="shared" si="6"/>
        <v>0</v>
      </c>
      <c r="K42" s="55" t="str">
        <f t="shared" si="7"/>
        <v xml:space="preserve"> </v>
      </c>
      <c r="L42" s="85"/>
      <c r="M42" s="57"/>
      <c r="N42" s="58"/>
      <c r="O42" s="58"/>
      <c r="P42" s="86"/>
      <c r="Q42" s="86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75</v>
      </c>
      <c r="D43" s="49">
        <v>1</v>
      </c>
      <c r="E43" s="50" t="s">
        <v>28</v>
      </c>
      <c r="F43" s="51" t="s">
        <v>76</v>
      </c>
      <c r="G43" s="52">
        <f t="shared" si="3"/>
        <v>80</v>
      </c>
      <c r="H43" s="53">
        <v>80</v>
      </c>
      <c r="I43" s="144"/>
      <c r="J43" s="54">
        <f t="shared" si="6"/>
        <v>0</v>
      </c>
      <c r="K43" s="55" t="str">
        <f t="shared" si="7"/>
        <v xml:space="preserve"> </v>
      </c>
      <c r="L43" s="85"/>
      <c r="M43" s="57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77</v>
      </c>
      <c r="D44" s="49">
        <v>20</v>
      </c>
      <c r="E44" s="50" t="s">
        <v>33</v>
      </c>
      <c r="F44" s="51" t="s">
        <v>78</v>
      </c>
      <c r="G44" s="52">
        <f t="shared" si="3"/>
        <v>260</v>
      </c>
      <c r="H44" s="53">
        <v>13</v>
      </c>
      <c r="I44" s="144"/>
      <c r="J44" s="54">
        <f t="shared" si="6"/>
        <v>0</v>
      </c>
      <c r="K44" s="55" t="str">
        <f t="shared" si="7"/>
        <v xml:space="preserve"> </v>
      </c>
      <c r="L44" s="85"/>
      <c r="M44" s="57"/>
      <c r="N44" s="58"/>
      <c r="O44" s="58"/>
      <c r="P44" s="86"/>
      <c r="Q44" s="86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79</v>
      </c>
      <c r="D45" s="49">
        <v>2</v>
      </c>
      <c r="E45" s="50" t="s">
        <v>28</v>
      </c>
      <c r="F45" s="51" t="s">
        <v>80</v>
      </c>
      <c r="G45" s="52">
        <f t="shared" si="3"/>
        <v>30</v>
      </c>
      <c r="H45" s="53">
        <v>15</v>
      </c>
      <c r="I45" s="144"/>
      <c r="J45" s="54">
        <f t="shared" si="6"/>
        <v>0</v>
      </c>
      <c r="K45" s="55" t="str">
        <f t="shared" si="7"/>
        <v xml:space="preserve"> </v>
      </c>
      <c r="L45" s="85"/>
      <c r="M45" s="57"/>
      <c r="N45" s="58"/>
      <c r="O45" s="58"/>
      <c r="P45" s="86"/>
      <c r="Q45" s="86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81</v>
      </c>
      <c r="D46" s="49">
        <v>1</v>
      </c>
      <c r="E46" s="50" t="s">
        <v>28</v>
      </c>
      <c r="F46" s="51" t="s">
        <v>80</v>
      </c>
      <c r="G46" s="52">
        <f t="shared" si="3"/>
        <v>33</v>
      </c>
      <c r="H46" s="53">
        <v>33</v>
      </c>
      <c r="I46" s="144"/>
      <c r="J46" s="54">
        <f t="shared" si="6"/>
        <v>0</v>
      </c>
      <c r="K46" s="55" t="str">
        <f t="shared" si="7"/>
        <v xml:space="preserve"> </v>
      </c>
      <c r="L46" s="85"/>
      <c r="M46" s="57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82</v>
      </c>
      <c r="D47" s="49">
        <v>3</v>
      </c>
      <c r="E47" s="50" t="s">
        <v>28</v>
      </c>
      <c r="F47" s="51" t="s">
        <v>83</v>
      </c>
      <c r="G47" s="52">
        <f t="shared" si="3"/>
        <v>126</v>
      </c>
      <c r="H47" s="53">
        <v>42</v>
      </c>
      <c r="I47" s="144"/>
      <c r="J47" s="54">
        <f t="shared" si="6"/>
        <v>0</v>
      </c>
      <c r="K47" s="55" t="str">
        <f t="shared" si="7"/>
        <v xml:space="preserve"> </v>
      </c>
      <c r="L47" s="85"/>
      <c r="M47" s="57"/>
      <c r="N47" s="58"/>
      <c r="O47" s="58"/>
      <c r="P47" s="86"/>
      <c r="Q47" s="86"/>
      <c r="R47" s="60"/>
      <c r="S47" s="58"/>
      <c r="T47" s="57"/>
    </row>
    <row r="48" spans="1:20" ht="25.5" customHeight="1" x14ac:dyDescent="0.25">
      <c r="A48" s="27"/>
      <c r="B48" s="47">
        <v>42</v>
      </c>
      <c r="C48" s="48" t="s">
        <v>142</v>
      </c>
      <c r="D48" s="49">
        <v>2</v>
      </c>
      <c r="E48" s="50" t="s">
        <v>33</v>
      </c>
      <c r="F48" s="51" t="s">
        <v>84</v>
      </c>
      <c r="G48" s="52">
        <f t="shared" si="3"/>
        <v>40</v>
      </c>
      <c r="H48" s="53">
        <v>20</v>
      </c>
      <c r="I48" s="144"/>
      <c r="J48" s="54">
        <f t="shared" si="6"/>
        <v>0</v>
      </c>
      <c r="K48" s="55" t="str">
        <f t="shared" si="7"/>
        <v xml:space="preserve"> </v>
      </c>
      <c r="L48" s="85"/>
      <c r="M48" s="57"/>
      <c r="N48" s="58"/>
      <c r="O48" s="58"/>
      <c r="P48" s="86"/>
      <c r="Q48" s="86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143</v>
      </c>
      <c r="D49" s="49">
        <v>10</v>
      </c>
      <c r="E49" s="50" t="s">
        <v>28</v>
      </c>
      <c r="F49" s="51" t="s">
        <v>147</v>
      </c>
      <c r="G49" s="52">
        <f t="shared" si="3"/>
        <v>90</v>
      </c>
      <c r="H49" s="53">
        <v>9</v>
      </c>
      <c r="I49" s="144"/>
      <c r="J49" s="54">
        <f t="shared" si="6"/>
        <v>0</v>
      </c>
      <c r="K49" s="55" t="str">
        <f t="shared" si="7"/>
        <v xml:space="preserve"> </v>
      </c>
      <c r="L49" s="85"/>
      <c r="M49" s="57"/>
      <c r="N49" s="58"/>
      <c r="O49" s="58"/>
      <c r="P49" s="86"/>
      <c r="Q49" s="86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144</v>
      </c>
      <c r="D50" s="49">
        <v>3</v>
      </c>
      <c r="E50" s="50" t="s">
        <v>28</v>
      </c>
      <c r="F50" s="51" t="s">
        <v>85</v>
      </c>
      <c r="G50" s="52">
        <f t="shared" si="3"/>
        <v>21</v>
      </c>
      <c r="H50" s="53">
        <v>7</v>
      </c>
      <c r="I50" s="144"/>
      <c r="J50" s="54">
        <f t="shared" si="6"/>
        <v>0</v>
      </c>
      <c r="K50" s="55" t="str">
        <f t="shared" si="7"/>
        <v xml:space="preserve"> </v>
      </c>
      <c r="L50" s="85"/>
      <c r="M50" s="57"/>
      <c r="N50" s="58"/>
      <c r="O50" s="58"/>
      <c r="P50" s="86"/>
      <c r="Q50" s="86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86</v>
      </c>
      <c r="D51" s="49">
        <v>2</v>
      </c>
      <c r="E51" s="50" t="s">
        <v>28</v>
      </c>
      <c r="F51" s="51" t="s">
        <v>86</v>
      </c>
      <c r="G51" s="52">
        <f t="shared" si="3"/>
        <v>60</v>
      </c>
      <c r="H51" s="53">
        <v>30</v>
      </c>
      <c r="I51" s="144"/>
      <c r="J51" s="54">
        <f t="shared" si="6"/>
        <v>0</v>
      </c>
      <c r="K51" s="55" t="str">
        <f t="shared" si="7"/>
        <v xml:space="preserve"> </v>
      </c>
      <c r="L51" s="85"/>
      <c r="M51" s="57"/>
      <c r="N51" s="58"/>
      <c r="O51" s="58"/>
      <c r="P51" s="86"/>
      <c r="Q51" s="86"/>
      <c r="R51" s="60"/>
      <c r="S51" s="58"/>
      <c r="T51" s="57"/>
    </row>
    <row r="52" spans="1:20" ht="25.5" customHeight="1" x14ac:dyDescent="0.25">
      <c r="A52" s="27"/>
      <c r="B52" s="47">
        <v>46</v>
      </c>
      <c r="C52" s="48" t="s">
        <v>145</v>
      </c>
      <c r="D52" s="49">
        <v>3</v>
      </c>
      <c r="E52" s="50" t="s">
        <v>28</v>
      </c>
      <c r="F52" s="51" t="s">
        <v>87</v>
      </c>
      <c r="G52" s="52">
        <f t="shared" si="3"/>
        <v>27</v>
      </c>
      <c r="H52" s="53">
        <v>9</v>
      </c>
      <c r="I52" s="144"/>
      <c r="J52" s="54">
        <f t="shared" si="6"/>
        <v>0</v>
      </c>
      <c r="K52" s="55" t="str">
        <f t="shared" si="7"/>
        <v xml:space="preserve"> </v>
      </c>
      <c r="L52" s="85"/>
      <c r="M52" s="57"/>
      <c r="N52" s="58"/>
      <c r="O52" s="58"/>
      <c r="P52" s="86"/>
      <c r="Q52" s="86"/>
      <c r="R52" s="60"/>
      <c r="S52" s="58"/>
      <c r="T52" s="57"/>
    </row>
    <row r="53" spans="1:20" ht="25.5" customHeight="1" thickBot="1" x14ac:dyDescent="0.3">
      <c r="A53" s="27"/>
      <c r="B53" s="63">
        <v>47</v>
      </c>
      <c r="C53" s="64" t="s">
        <v>146</v>
      </c>
      <c r="D53" s="65">
        <v>2</v>
      </c>
      <c r="E53" s="66" t="s">
        <v>28</v>
      </c>
      <c r="F53" s="67" t="s">
        <v>88</v>
      </c>
      <c r="G53" s="68">
        <f t="shared" si="3"/>
        <v>40</v>
      </c>
      <c r="H53" s="69">
        <v>20</v>
      </c>
      <c r="I53" s="145"/>
      <c r="J53" s="70">
        <f t="shared" si="6"/>
        <v>0</v>
      </c>
      <c r="K53" s="71" t="str">
        <f t="shared" si="7"/>
        <v xml:space="preserve"> </v>
      </c>
      <c r="L53" s="85"/>
      <c r="M53" s="57"/>
      <c r="N53" s="58"/>
      <c r="O53" s="58"/>
      <c r="P53" s="86"/>
      <c r="Q53" s="86"/>
      <c r="R53" s="60"/>
      <c r="S53" s="58"/>
      <c r="T53" s="57"/>
    </row>
    <row r="54" spans="1:20" ht="50.25" customHeight="1" x14ac:dyDescent="0.25">
      <c r="A54" s="27"/>
      <c r="B54" s="72">
        <v>48</v>
      </c>
      <c r="C54" s="73" t="s">
        <v>89</v>
      </c>
      <c r="D54" s="74">
        <v>1</v>
      </c>
      <c r="E54" s="75" t="s">
        <v>28</v>
      </c>
      <c r="F54" s="76" t="s">
        <v>90</v>
      </c>
      <c r="G54" s="77">
        <f t="shared" si="3"/>
        <v>180</v>
      </c>
      <c r="H54" s="78">
        <v>180</v>
      </c>
      <c r="I54" s="146"/>
      <c r="J54" s="79">
        <f t="shared" si="6"/>
        <v>0</v>
      </c>
      <c r="K54" s="80" t="str">
        <f t="shared" si="7"/>
        <v xml:space="preserve"> </v>
      </c>
      <c r="L54" s="81" t="s">
        <v>27</v>
      </c>
      <c r="M54" s="81" t="s">
        <v>117</v>
      </c>
      <c r="N54" s="82"/>
      <c r="O54" s="82"/>
      <c r="P54" s="81" t="s">
        <v>125</v>
      </c>
      <c r="Q54" s="81" t="s">
        <v>126</v>
      </c>
      <c r="R54" s="83">
        <v>21</v>
      </c>
      <c r="S54" s="82"/>
      <c r="T54" s="84" t="s">
        <v>12</v>
      </c>
    </row>
    <row r="55" spans="1:20" ht="52.5" customHeight="1" thickBot="1" x14ac:dyDescent="0.3">
      <c r="A55" s="27"/>
      <c r="B55" s="87">
        <v>49</v>
      </c>
      <c r="C55" s="88" t="s">
        <v>91</v>
      </c>
      <c r="D55" s="89">
        <v>20</v>
      </c>
      <c r="E55" s="90" t="s">
        <v>28</v>
      </c>
      <c r="F55" s="91" t="s">
        <v>148</v>
      </c>
      <c r="G55" s="92">
        <f t="shared" si="3"/>
        <v>1600</v>
      </c>
      <c r="H55" s="93">
        <v>80</v>
      </c>
      <c r="I55" s="147"/>
      <c r="J55" s="94">
        <f t="shared" si="6"/>
        <v>0</v>
      </c>
      <c r="K55" s="95" t="str">
        <f t="shared" si="7"/>
        <v xml:space="preserve"> </v>
      </c>
      <c r="L55" s="111"/>
      <c r="M55" s="111"/>
      <c r="N55" s="97"/>
      <c r="O55" s="97"/>
      <c r="P55" s="112"/>
      <c r="Q55" s="112"/>
      <c r="R55" s="99"/>
      <c r="S55" s="97"/>
      <c r="T55" s="100"/>
    </row>
    <row r="56" spans="1:20" ht="25.5" customHeight="1" x14ac:dyDescent="0.25">
      <c r="A56" s="27"/>
      <c r="B56" s="101">
        <v>50</v>
      </c>
      <c r="C56" s="102" t="s">
        <v>92</v>
      </c>
      <c r="D56" s="103">
        <v>2</v>
      </c>
      <c r="E56" s="104" t="s">
        <v>33</v>
      </c>
      <c r="F56" s="105" t="s">
        <v>36</v>
      </c>
      <c r="G56" s="106">
        <f t="shared" si="3"/>
        <v>170</v>
      </c>
      <c r="H56" s="107">
        <v>85</v>
      </c>
      <c r="I56" s="148"/>
      <c r="J56" s="108">
        <f t="shared" si="6"/>
        <v>0</v>
      </c>
      <c r="K56" s="109" t="str">
        <f t="shared" si="7"/>
        <v xml:space="preserve"> </v>
      </c>
      <c r="L56" s="85" t="s">
        <v>27</v>
      </c>
      <c r="M56" s="85" t="s">
        <v>117</v>
      </c>
      <c r="N56" s="58"/>
      <c r="O56" s="58"/>
      <c r="P56" s="85" t="s">
        <v>127</v>
      </c>
      <c r="Q56" s="85" t="s">
        <v>128</v>
      </c>
      <c r="R56" s="60">
        <v>21</v>
      </c>
      <c r="S56" s="58"/>
      <c r="T56" s="57" t="s">
        <v>12</v>
      </c>
    </row>
    <row r="57" spans="1:20" ht="25.5" customHeight="1" x14ac:dyDescent="0.25">
      <c r="A57" s="27"/>
      <c r="B57" s="47">
        <v>51</v>
      </c>
      <c r="C57" s="48" t="s">
        <v>93</v>
      </c>
      <c r="D57" s="49">
        <v>10</v>
      </c>
      <c r="E57" s="50" t="s">
        <v>33</v>
      </c>
      <c r="F57" s="51" t="s">
        <v>68</v>
      </c>
      <c r="G57" s="52">
        <f t="shared" si="3"/>
        <v>400</v>
      </c>
      <c r="H57" s="53">
        <v>40</v>
      </c>
      <c r="I57" s="144"/>
      <c r="J57" s="54">
        <f t="shared" si="6"/>
        <v>0</v>
      </c>
      <c r="K57" s="55" t="str">
        <f t="shared" si="7"/>
        <v xml:space="preserve"> </v>
      </c>
      <c r="L57" s="59"/>
      <c r="M57" s="59"/>
      <c r="N57" s="58"/>
      <c r="O57" s="58"/>
      <c r="P57" s="113"/>
      <c r="Q57" s="113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94</v>
      </c>
      <c r="D58" s="49">
        <v>2</v>
      </c>
      <c r="E58" s="50" t="s">
        <v>33</v>
      </c>
      <c r="F58" s="51" t="s">
        <v>95</v>
      </c>
      <c r="G58" s="52">
        <f t="shared" si="3"/>
        <v>160</v>
      </c>
      <c r="H58" s="53">
        <v>80</v>
      </c>
      <c r="I58" s="144"/>
      <c r="J58" s="54">
        <f t="shared" si="6"/>
        <v>0</v>
      </c>
      <c r="K58" s="55" t="str">
        <f t="shared" si="7"/>
        <v xml:space="preserve"> </v>
      </c>
      <c r="L58" s="59"/>
      <c r="M58" s="59"/>
      <c r="N58" s="58"/>
      <c r="O58" s="58"/>
      <c r="P58" s="113"/>
      <c r="Q58" s="113"/>
      <c r="R58" s="60"/>
      <c r="S58" s="58"/>
      <c r="T58" s="57"/>
    </row>
    <row r="59" spans="1:20" ht="43.5" customHeight="1" x14ac:dyDescent="0.25">
      <c r="A59" s="27"/>
      <c r="B59" s="47">
        <v>53</v>
      </c>
      <c r="C59" s="48" t="s">
        <v>71</v>
      </c>
      <c r="D59" s="49">
        <v>10</v>
      </c>
      <c r="E59" s="50" t="s">
        <v>28</v>
      </c>
      <c r="F59" s="110" t="s">
        <v>155</v>
      </c>
      <c r="G59" s="52">
        <f t="shared" si="3"/>
        <v>25</v>
      </c>
      <c r="H59" s="53">
        <v>2.5</v>
      </c>
      <c r="I59" s="144"/>
      <c r="J59" s="54">
        <f t="shared" si="6"/>
        <v>0</v>
      </c>
      <c r="K59" s="55" t="str">
        <f t="shared" si="7"/>
        <v xml:space="preserve"> </v>
      </c>
      <c r="L59" s="59"/>
      <c r="M59" s="59"/>
      <c r="N59" s="58"/>
      <c r="O59" s="58"/>
      <c r="P59" s="113"/>
      <c r="Q59" s="113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45</v>
      </c>
      <c r="D60" s="49">
        <v>2</v>
      </c>
      <c r="E60" s="50" t="s">
        <v>28</v>
      </c>
      <c r="F60" s="51" t="s">
        <v>46</v>
      </c>
      <c r="G60" s="52">
        <f t="shared" si="3"/>
        <v>56</v>
      </c>
      <c r="H60" s="53">
        <v>28</v>
      </c>
      <c r="I60" s="144"/>
      <c r="J60" s="54">
        <f t="shared" si="6"/>
        <v>0</v>
      </c>
      <c r="K60" s="55" t="str">
        <f t="shared" si="7"/>
        <v xml:space="preserve"> </v>
      </c>
      <c r="L60" s="59"/>
      <c r="M60" s="59"/>
      <c r="N60" s="58"/>
      <c r="O60" s="58"/>
      <c r="P60" s="113"/>
      <c r="Q60" s="113"/>
      <c r="R60" s="60"/>
      <c r="S60" s="58"/>
      <c r="T60" s="57"/>
    </row>
    <row r="61" spans="1:20" ht="25.5" customHeight="1" x14ac:dyDescent="0.25">
      <c r="A61" s="27"/>
      <c r="B61" s="47">
        <v>55</v>
      </c>
      <c r="C61" s="48" t="s">
        <v>96</v>
      </c>
      <c r="D61" s="49">
        <v>4</v>
      </c>
      <c r="E61" s="50" t="s">
        <v>28</v>
      </c>
      <c r="F61" s="51" t="s">
        <v>46</v>
      </c>
      <c r="G61" s="52">
        <f t="shared" si="3"/>
        <v>148</v>
      </c>
      <c r="H61" s="53">
        <v>37</v>
      </c>
      <c r="I61" s="144"/>
      <c r="J61" s="54">
        <f t="shared" si="6"/>
        <v>0</v>
      </c>
      <c r="K61" s="55" t="str">
        <f t="shared" si="7"/>
        <v xml:space="preserve"> </v>
      </c>
      <c r="L61" s="59"/>
      <c r="M61" s="59"/>
      <c r="N61" s="58"/>
      <c r="O61" s="58"/>
      <c r="P61" s="113"/>
      <c r="Q61" s="113"/>
      <c r="R61" s="60"/>
      <c r="S61" s="58"/>
      <c r="T61" s="57"/>
    </row>
    <row r="62" spans="1:20" ht="25.5" customHeight="1" x14ac:dyDescent="0.25">
      <c r="A62" s="27"/>
      <c r="B62" s="47">
        <v>56</v>
      </c>
      <c r="C62" s="48" t="s">
        <v>97</v>
      </c>
      <c r="D62" s="49">
        <v>4</v>
      </c>
      <c r="E62" s="50" t="s">
        <v>28</v>
      </c>
      <c r="F62" s="51" t="s">
        <v>98</v>
      </c>
      <c r="G62" s="52">
        <f t="shared" si="3"/>
        <v>148</v>
      </c>
      <c r="H62" s="53">
        <v>37</v>
      </c>
      <c r="I62" s="144"/>
      <c r="J62" s="54">
        <f t="shared" si="6"/>
        <v>0</v>
      </c>
      <c r="K62" s="55" t="str">
        <f t="shared" si="7"/>
        <v xml:space="preserve"> </v>
      </c>
      <c r="L62" s="59"/>
      <c r="M62" s="59"/>
      <c r="N62" s="58"/>
      <c r="O62" s="58"/>
      <c r="P62" s="113"/>
      <c r="Q62" s="113"/>
      <c r="R62" s="60"/>
      <c r="S62" s="58"/>
      <c r="T62" s="57"/>
    </row>
    <row r="63" spans="1:20" ht="25.5" customHeight="1" x14ac:dyDescent="0.25">
      <c r="A63" s="27"/>
      <c r="B63" s="47">
        <v>57</v>
      </c>
      <c r="C63" s="48" t="s">
        <v>99</v>
      </c>
      <c r="D63" s="49">
        <v>2</v>
      </c>
      <c r="E63" s="50" t="s">
        <v>28</v>
      </c>
      <c r="F63" s="51" t="s">
        <v>100</v>
      </c>
      <c r="G63" s="52">
        <f t="shared" si="3"/>
        <v>80</v>
      </c>
      <c r="H63" s="53">
        <v>40</v>
      </c>
      <c r="I63" s="144"/>
      <c r="J63" s="54">
        <f t="shared" si="6"/>
        <v>0</v>
      </c>
      <c r="K63" s="55" t="str">
        <f t="shared" si="7"/>
        <v xml:space="preserve"> </v>
      </c>
      <c r="L63" s="59"/>
      <c r="M63" s="59"/>
      <c r="N63" s="58"/>
      <c r="O63" s="58"/>
      <c r="P63" s="113"/>
      <c r="Q63" s="113"/>
      <c r="R63" s="60"/>
      <c r="S63" s="58"/>
      <c r="T63" s="57"/>
    </row>
    <row r="64" spans="1:20" ht="25.5" customHeight="1" x14ac:dyDescent="0.25">
      <c r="A64" s="27"/>
      <c r="B64" s="47">
        <v>58</v>
      </c>
      <c r="C64" s="48" t="s">
        <v>101</v>
      </c>
      <c r="D64" s="49">
        <v>4</v>
      </c>
      <c r="E64" s="50" t="s">
        <v>28</v>
      </c>
      <c r="F64" s="51" t="s">
        <v>102</v>
      </c>
      <c r="G64" s="52">
        <f t="shared" si="3"/>
        <v>124</v>
      </c>
      <c r="H64" s="53">
        <v>31</v>
      </c>
      <c r="I64" s="144"/>
      <c r="J64" s="54">
        <f t="shared" si="6"/>
        <v>0</v>
      </c>
      <c r="K64" s="55" t="str">
        <f t="shared" si="7"/>
        <v xml:space="preserve"> </v>
      </c>
      <c r="L64" s="59"/>
      <c r="M64" s="59"/>
      <c r="N64" s="58"/>
      <c r="O64" s="58"/>
      <c r="P64" s="113"/>
      <c r="Q64" s="113"/>
      <c r="R64" s="60"/>
      <c r="S64" s="58"/>
      <c r="T64" s="57"/>
    </row>
    <row r="65" spans="1:20" ht="43.5" customHeight="1" x14ac:dyDescent="0.25">
      <c r="A65" s="27"/>
      <c r="B65" s="47">
        <v>59</v>
      </c>
      <c r="C65" s="48" t="s">
        <v>103</v>
      </c>
      <c r="D65" s="49">
        <v>36</v>
      </c>
      <c r="E65" s="50" t="s">
        <v>28</v>
      </c>
      <c r="F65" s="51" t="s">
        <v>104</v>
      </c>
      <c r="G65" s="52">
        <f t="shared" si="3"/>
        <v>396</v>
      </c>
      <c r="H65" s="53">
        <v>11</v>
      </c>
      <c r="I65" s="144"/>
      <c r="J65" s="54">
        <f t="shared" si="6"/>
        <v>0</v>
      </c>
      <c r="K65" s="55" t="str">
        <f t="shared" si="7"/>
        <v xml:space="preserve"> </v>
      </c>
      <c r="L65" s="59"/>
      <c r="M65" s="59"/>
      <c r="N65" s="58"/>
      <c r="O65" s="58"/>
      <c r="P65" s="113"/>
      <c r="Q65" s="113"/>
      <c r="R65" s="60"/>
      <c r="S65" s="58"/>
      <c r="T65" s="57"/>
    </row>
    <row r="66" spans="1:20" ht="25.5" customHeight="1" x14ac:dyDescent="0.25">
      <c r="A66" s="27"/>
      <c r="B66" s="47">
        <v>60</v>
      </c>
      <c r="C66" s="48" t="s">
        <v>149</v>
      </c>
      <c r="D66" s="49">
        <v>36</v>
      </c>
      <c r="E66" s="50" t="s">
        <v>28</v>
      </c>
      <c r="F66" s="51" t="s">
        <v>105</v>
      </c>
      <c r="G66" s="52">
        <f t="shared" si="3"/>
        <v>540</v>
      </c>
      <c r="H66" s="53">
        <v>15</v>
      </c>
      <c r="I66" s="144"/>
      <c r="J66" s="54">
        <f t="shared" si="6"/>
        <v>0</v>
      </c>
      <c r="K66" s="55" t="str">
        <f t="shared" si="7"/>
        <v xml:space="preserve"> </v>
      </c>
      <c r="L66" s="59"/>
      <c r="M66" s="59"/>
      <c r="N66" s="58"/>
      <c r="O66" s="58"/>
      <c r="P66" s="113"/>
      <c r="Q66" s="113"/>
      <c r="R66" s="60"/>
      <c r="S66" s="58"/>
      <c r="T66" s="57"/>
    </row>
    <row r="67" spans="1:20" ht="25.5" customHeight="1" x14ac:dyDescent="0.25">
      <c r="A67" s="27"/>
      <c r="B67" s="47">
        <v>61</v>
      </c>
      <c r="C67" s="48" t="s">
        <v>106</v>
      </c>
      <c r="D67" s="49">
        <v>2</v>
      </c>
      <c r="E67" s="50" t="s">
        <v>48</v>
      </c>
      <c r="F67" s="51" t="s">
        <v>107</v>
      </c>
      <c r="G67" s="52">
        <f t="shared" si="3"/>
        <v>108</v>
      </c>
      <c r="H67" s="53">
        <v>54</v>
      </c>
      <c r="I67" s="144"/>
      <c r="J67" s="54">
        <f t="shared" si="6"/>
        <v>0</v>
      </c>
      <c r="K67" s="55" t="str">
        <f t="shared" si="7"/>
        <v xml:space="preserve"> </v>
      </c>
      <c r="L67" s="59"/>
      <c r="M67" s="59"/>
      <c r="N67" s="58"/>
      <c r="O67" s="58"/>
      <c r="P67" s="113"/>
      <c r="Q67" s="113"/>
      <c r="R67" s="60"/>
      <c r="S67" s="58"/>
      <c r="T67" s="57"/>
    </row>
    <row r="68" spans="1:20" ht="25.5" customHeight="1" x14ac:dyDescent="0.25">
      <c r="A68" s="27"/>
      <c r="B68" s="47">
        <v>62</v>
      </c>
      <c r="C68" s="48" t="s">
        <v>77</v>
      </c>
      <c r="D68" s="49">
        <v>10</v>
      </c>
      <c r="E68" s="50" t="s">
        <v>33</v>
      </c>
      <c r="F68" s="51" t="s">
        <v>78</v>
      </c>
      <c r="G68" s="52">
        <f t="shared" si="3"/>
        <v>130</v>
      </c>
      <c r="H68" s="53">
        <v>13</v>
      </c>
      <c r="I68" s="144"/>
      <c r="J68" s="54">
        <f t="shared" si="6"/>
        <v>0</v>
      </c>
      <c r="K68" s="55" t="str">
        <f t="shared" si="7"/>
        <v xml:space="preserve"> </v>
      </c>
      <c r="L68" s="59"/>
      <c r="M68" s="59"/>
      <c r="N68" s="58"/>
      <c r="O68" s="58"/>
      <c r="P68" s="113"/>
      <c r="Q68" s="113"/>
      <c r="R68" s="60"/>
      <c r="S68" s="58"/>
      <c r="T68" s="57"/>
    </row>
    <row r="69" spans="1:20" ht="25.5" customHeight="1" x14ac:dyDescent="0.25">
      <c r="A69" s="27"/>
      <c r="B69" s="47">
        <v>63</v>
      </c>
      <c r="C69" s="48" t="s">
        <v>108</v>
      </c>
      <c r="D69" s="49">
        <v>5</v>
      </c>
      <c r="E69" s="50" t="s">
        <v>33</v>
      </c>
      <c r="F69" s="51" t="s">
        <v>78</v>
      </c>
      <c r="G69" s="52">
        <f t="shared" si="3"/>
        <v>75</v>
      </c>
      <c r="H69" s="53">
        <v>15</v>
      </c>
      <c r="I69" s="144"/>
      <c r="J69" s="54">
        <f t="shared" si="6"/>
        <v>0</v>
      </c>
      <c r="K69" s="55" t="str">
        <f t="shared" si="7"/>
        <v xml:space="preserve"> </v>
      </c>
      <c r="L69" s="59"/>
      <c r="M69" s="59"/>
      <c r="N69" s="58"/>
      <c r="O69" s="58"/>
      <c r="P69" s="113"/>
      <c r="Q69" s="113"/>
      <c r="R69" s="60"/>
      <c r="S69" s="58"/>
      <c r="T69" s="57"/>
    </row>
    <row r="70" spans="1:20" ht="25.5" customHeight="1" x14ac:dyDescent="0.25">
      <c r="A70" s="27"/>
      <c r="B70" s="47">
        <v>64</v>
      </c>
      <c r="C70" s="48" t="s">
        <v>109</v>
      </c>
      <c r="D70" s="49">
        <v>3</v>
      </c>
      <c r="E70" s="50" t="s">
        <v>33</v>
      </c>
      <c r="F70" s="51" t="s">
        <v>110</v>
      </c>
      <c r="G70" s="52">
        <f t="shared" si="3"/>
        <v>45</v>
      </c>
      <c r="H70" s="53">
        <v>15</v>
      </c>
      <c r="I70" s="144"/>
      <c r="J70" s="54">
        <f t="shared" si="6"/>
        <v>0</v>
      </c>
      <c r="K70" s="55" t="str">
        <f t="shared" si="7"/>
        <v xml:space="preserve"> </v>
      </c>
      <c r="L70" s="59"/>
      <c r="M70" s="59"/>
      <c r="N70" s="58"/>
      <c r="O70" s="58"/>
      <c r="P70" s="113"/>
      <c r="Q70" s="113"/>
      <c r="R70" s="60"/>
      <c r="S70" s="58"/>
      <c r="T70" s="57"/>
    </row>
    <row r="71" spans="1:20" ht="25.5" customHeight="1" x14ac:dyDescent="0.25">
      <c r="A71" s="27"/>
      <c r="B71" s="47">
        <v>65</v>
      </c>
      <c r="C71" s="48" t="s">
        <v>111</v>
      </c>
      <c r="D71" s="49">
        <v>3</v>
      </c>
      <c r="E71" s="50" t="s">
        <v>33</v>
      </c>
      <c r="F71" s="51" t="s">
        <v>110</v>
      </c>
      <c r="G71" s="52">
        <f t="shared" si="3"/>
        <v>54</v>
      </c>
      <c r="H71" s="53">
        <v>18</v>
      </c>
      <c r="I71" s="144"/>
      <c r="J71" s="54">
        <f t="shared" si="6"/>
        <v>0</v>
      </c>
      <c r="K71" s="55" t="str">
        <f t="shared" si="7"/>
        <v xml:space="preserve"> </v>
      </c>
      <c r="L71" s="59"/>
      <c r="M71" s="59"/>
      <c r="N71" s="58"/>
      <c r="O71" s="58"/>
      <c r="P71" s="113"/>
      <c r="Q71" s="113"/>
      <c r="R71" s="60"/>
      <c r="S71" s="58"/>
      <c r="T71" s="57"/>
    </row>
    <row r="72" spans="1:20" ht="25.5" customHeight="1" x14ac:dyDescent="0.25">
      <c r="A72" s="27"/>
      <c r="B72" s="47">
        <v>66</v>
      </c>
      <c r="C72" s="48" t="s">
        <v>112</v>
      </c>
      <c r="D72" s="49">
        <v>1</v>
      </c>
      <c r="E72" s="50" t="s">
        <v>33</v>
      </c>
      <c r="F72" s="51" t="s">
        <v>113</v>
      </c>
      <c r="G72" s="52">
        <f t="shared" si="3"/>
        <v>73</v>
      </c>
      <c r="H72" s="53">
        <v>73</v>
      </c>
      <c r="I72" s="144"/>
      <c r="J72" s="54">
        <f t="shared" ref="J72:J75" si="8">D72*I72</f>
        <v>0</v>
      </c>
      <c r="K72" s="55" t="str">
        <f t="shared" ref="K72:K75" si="9">IF(ISNUMBER(I72), IF(I72&gt;H72,"NEVYHOVUJE","VYHOVUJE")," ")</f>
        <v xml:space="preserve"> </v>
      </c>
      <c r="L72" s="59"/>
      <c r="M72" s="59"/>
      <c r="N72" s="58"/>
      <c r="O72" s="58"/>
      <c r="P72" s="113"/>
      <c r="Q72" s="113"/>
      <c r="R72" s="60"/>
      <c r="S72" s="58"/>
      <c r="T72" s="57"/>
    </row>
    <row r="73" spans="1:20" ht="45" customHeight="1" x14ac:dyDescent="0.25">
      <c r="A73" s="27"/>
      <c r="B73" s="47">
        <v>67</v>
      </c>
      <c r="C73" s="48" t="s">
        <v>114</v>
      </c>
      <c r="D73" s="49">
        <v>4</v>
      </c>
      <c r="E73" s="50" t="s">
        <v>28</v>
      </c>
      <c r="F73" s="51" t="s">
        <v>152</v>
      </c>
      <c r="G73" s="52">
        <f t="shared" si="3"/>
        <v>600</v>
      </c>
      <c r="H73" s="53">
        <v>150</v>
      </c>
      <c r="I73" s="144"/>
      <c r="J73" s="54">
        <f t="shared" si="8"/>
        <v>0</v>
      </c>
      <c r="K73" s="55" t="str">
        <f t="shared" si="9"/>
        <v xml:space="preserve"> </v>
      </c>
      <c r="L73" s="59"/>
      <c r="M73" s="59"/>
      <c r="N73" s="58"/>
      <c r="O73" s="58"/>
      <c r="P73" s="113"/>
      <c r="Q73" s="113"/>
      <c r="R73" s="60"/>
      <c r="S73" s="58"/>
      <c r="T73" s="57"/>
    </row>
    <row r="74" spans="1:20" ht="41.25" customHeight="1" x14ac:dyDescent="0.25">
      <c r="A74" s="27"/>
      <c r="B74" s="47">
        <v>68</v>
      </c>
      <c r="C74" s="48" t="s">
        <v>115</v>
      </c>
      <c r="D74" s="49">
        <v>36</v>
      </c>
      <c r="E74" s="50" t="s">
        <v>28</v>
      </c>
      <c r="F74" s="51" t="s">
        <v>153</v>
      </c>
      <c r="G74" s="52">
        <f t="shared" si="3"/>
        <v>1260</v>
      </c>
      <c r="H74" s="53">
        <v>35</v>
      </c>
      <c r="I74" s="144"/>
      <c r="J74" s="54">
        <f t="shared" si="8"/>
        <v>0</v>
      </c>
      <c r="K74" s="55" t="str">
        <f t="shared" si="9"/>
        <v xml:space="preserve"> </v>
      </c>
      <c r="L74" s="59"/>
      <c r="M74" s="59"/>
      <c r="N74" s="58"/>
      <c r="O74" s="58"/>
      <c r="P74" s="113"/>
      <c r="Q74" s="113"/>
      <c r="R74" s="60"/>
      <c r="S74" s="58"/>
      <c r="T74" s="57"/>
    </row>
    <row r="75" spans="1:20" ht="25.5" customHeight="1" x14ac:dyDescent="0.25">
      <c r="A75" s="27"/>
      <c r="B75" s="47">
        <v>69</v>
      </c>
      <c r="C75" s="48" t="s">
        <v>150</v>
      </c>
      <c r="D75" s="49">
        <v>12</v>
      </c>
      <c r="E75" s="50" t="s">
        <v>28</v>
      </c>
      <c r="F75" s="51" t="s">
        <v>105</v>
      </c>
      <c r="G75" s="52">
        <f t="shared" si="3"/>
        <v>180</v>
      </c>
      <c r="H75" s="53">
        <v>15</v>
      </c>
      <c r="I75" s="144"/>
      <c r="J75" s="54">
        <f t="shared" si="8"/>
        <v>0</v>
      </c>
      <c r="K75" s="55" t="str">
        <f t="shared" si="9"/>
        <v xml:space="preserve"> </v>
      </c>
      <c r="L75" s="59"/>
      <c r="M75" s="59"/>
      <c r="N75" s="58"/>
      <c r="O75" s="58"/>
      <c r="P75" s="113"/>
      <c r="Q75" s="113"/>
      <c r="R75" s="60"/>
      <c r="S75" s="58"/>
      <c r="T75" s="57"/>
    </row>
    <row r="76" spans="1:20" ht="25.5" customHeight="1" x14ac:dyDescent="0.25">
      <c r="A76" s="27"/>
      <c r="B76" s="47">
        <v>70</v>
      </c>
      <c r="C76" s="48" t="s">
        <v>151</v>
      </c>
      <c r="D76" s="49">
        <v>12</v>
      </c>
      <c r="E76" s="50" t="s">
        <v>28</v>
      </c>
      <c r="F76" s="51" t="s">
        <v>105</v>
      </c>
      <c r="G76" s="52">
        <f t="shared" si="3"/>
        <v>180</v>
      </c>
      <c r="H76" s="53">
        <v>15</v>
      </c>
      <c r="I76" s="144"/>
      <c r="J76" s="54">
        <f t="shared" ref="J76:J77" si="10">D76*I76</f>
        <v>0</v>
      </c>
      <c r="K76" s="55" t="str">
        <f t="shared" ref="K76:K77" si="11">IF(ISNUMBER(I76), IF(I76&gt;H76,"NEVYHOVUJE","VYHOVUJE")," ")</f>
        <v xml:space="preserve"> </v>
      </c>
      <c r="L76" s="59"/>
      <c r="M76" s="59"/>
      <c r="N76" s="58"/>
      <c r="O76" s="58"/>
      <c r="P76" s="113"/>
      <c r="Q76" s="113"/>
      <c r="R76" s="60"/>
      <c r="S76" s="58"/>
      <c r="T76" s="57"/>
    </row>
    <row r="77" spans="1:20" ht="45.75" customHeight="1" thickBot="1" x14ac:dyDescent="0.3">
      <c r="A77" s="27"/>
      <c r="B77" s="114">
        <v>71</v>
      </c>
      <c r="C77" s="115" t="s">
        <v>116</v>
      </c>
      <c r="D77" s="116">
        <v>12</v>
      </c>
      <c r="E77" s="117" t="s">
        <v>28</v>
      </c>
      <c r="F77" s="118" t="s">
        <v>154</v>
      </c>
      <c r="G77" s="119">
        <f t="shared" si="3"/>
        <v>420</v>
      </c>
      <c r="H77" s="120">
        <v>35</v>
      </c>
      <c r="I77" s="149"/>
      <c r="J77" s="121">
        <f t="shared" si="10"/>
        <v>0</v>
      </c>
      <c r="K77" s="122" t="str">
        <f t="shared" si="11"/>
        <v xml:space="preserve"> </v>
      </c>
      <c r="L77" s="123"/>
      <c r="M77" s="123"/>
      <c r="N77" s="124"/>
      <c r="O77" s="124"/>
      <c r="P77" s="125"/>
      <c r="Q77" s="125"/>
      <c r="R77" s="126"/>
      <c r="S77" s="124"/>
      <c r="T77" s="127"/>
    </row>
    <row r="78" spans="1:20" ht="16.5" thickTop="1" thickBot="1" x14ac:dyDescent="0.3">
      <c r="C78" s="1"/>
      <c r="D78" s="1"/>
      <c r="E78" s="1"/>
      <c r="F78" s="1"/>
      <c r="G78" s="1"/>
      <c r="J78" s="128"/>
    </row>
    <row r="79" spans="1:20" ht="60.75" customHeight="1" thickTop="1" thickBot="1" x14ac:dyDescent="0.3">
      <c r="B79" s="129" t="s">
        <v>9</v>
      </c>
      <c r="C79" s="129"/>
      <c r="D79" s="129"/>
      <c r="E79" s="129"/>
      <c r="F79" s="129"/>
      <c r="G79" s="130"/>
      <c r="H79" s="131" t="s">
        <v>10</v>
      </c>
      <c r="I79" s="132" t="s">
        <v>11</v>
      </c>
      <c r="J79" s="133"/>
      <c r="K79" s="134"/>
      <c r="S79" s="24"/>
      <c r="T79" s="135"/>
    </row>
    <row r="80" spans="1:20" ht="33" customHeight="1" thickTop="1" thickBot="1" x14ac:dyDescent="0.3">
      <c r="B80" s="136" t="s">
        <v>26</v>
      </c>
      <c r="C80" s="136"/>
      <c r="D80" s="136"/>
      <c r="E80" s="136"/>
      <c r="F80" s="136"/>
      <c r="G80" s="137"/>
      <c r="H80" s="138">
        <f>SUM(G7:G77)</f>
        <v>16062</v>
      </c>
      <c r="I80" s="139">
        <f>SUM(J7:J77)</f>
        <v>0</v>
      </c>
      <c r="J80" s="140"/>
      <c r="K80" s="141"/>
    </row>
    <row r="81" ht="14.25" customHeight="1" thickTop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</sheetData>
  <sheetProtection algorithmName="SHA-512" hashValue="AR8A0e+dFHdDMMTYeoMINLCQalNv/2f63LNaywkI9/rOyNN2N8CObuaB2yQOq0QS/pzSU709/AyGKGkKtVyzDQ==" saltValue="1H7kpWprP37/bzoU7iaGDw==" spinCount="100000" sheet="1" objects="1" scenarios="1"/>
  <mergeCells count="51">
    <mergeCell ref="B80:F80"/>
    <mergeCell ref="I80:K80"/>
    <mergeCell ref="B79:F79"/>
    <mergeCell ref="B1:D1"/>
    <mergeCell ref="I79:K79"/>
    <mergeCell ref="I2:R3"/>
    <mergeCell ref="Q56:Q77"/>
    <mergeCell ref="P56:P77"/>
    <mergeCell ref="P54:P55"/>
    <mergeCell ref="Q54:Q55"/>
    <mergeCell ref="R54:R55"/>
    <mergeCell ref="R20:R30"/>
    <mergeCell ref="P20:P30"/>
    <mergeCell ref="P7:P19"/>
    <mergeCell ref="Q7:Q19"/>
    <mergeCell ref="R7:R19"/>
    <mergeCell ref="T56:T77"/>
    <mergeCell ref="S56:S77"/>
    <mergeCell ref="R56:R77"/>
    <mergeCell ref="S54:S55"/>
    <mergeCell ref="T54:T55"/>
    <mergeCell ref="P31:P53"/>
    <mergeCell ref="Q31:Q53"/>
    <mergeCell ref="R31:R53"/>
    <mergeCell ref="S31:S53"/>
    <mergeCell ref="T31:T53"/>
    <mergeCell ref="T20:T30"/>
    <mergeCell ref="S20:S30"/>
    <mergeCell ref="Q20:Q30"/>
    <mergeCell ref="S7:S19"/>
    <mergeCell ref="T7:T19"/>
    <mergeCell ref="O7:O19"/>
    <mergeCell ref="N7:N19"/>
    <mergeCell ref="M7:M19"/>
    <mergeCell ref="L7:L19"/>
    <mergeCell ref="O20:O30"/>
    <mergeCell ref="N20:N30"/>
    <mergeCell ref="M20:M30"/>
    <mergeCell ref="L20:L30"/>
    <mergeCell ref="O56:O77"/>
    <mergeCell ref="N56:N77"/>
    <mergeCell ref="M56:M77"/>
    <mergeCell ref="L56:L77"/>
    <mergeCell ref="O31:O53"/>
    <mergeCell ref="N31:N53"/>
    <mergeCell ref="M31:M53"/>
    <mergeCell ref="L31:L53"/>
    <mergeCell ref="O54:O55"/>
    <mergeCell ref="N54:N55"/>
    <mergeCell ref="M54:M55"/>
    <mergeCell ref="L54:L55"/>
  </mergeCells>
  <conditionalFormatting sqref="B7:B77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7">
    <cfRule type="containsBlanks" dxfId="5" priority="22">
      <formula>LEN(TRIM(D7))=0</formula>
    </cfRule>
  </conditionalFormatting>
  <conditionalFormatting sqref="I7:I77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7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2023-09-22T10:35:53Z</cp:lastPrinted>
  <dcterms:created xsi:type="dcterms:W3CDTF">2014-03-05T12:43:32Z</dcterms:created>
  <dcterms:modified xsi:type="dcterms:W3CDTF">2023-09-22T12:39:00Z</dcterms:modified>
</cp:coreProperties>
</file>