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33\1 výzva\"/>
    </mc:Choice>
  </mc:AlternateContent>
  <xr:revisionPtr revIDLastSave="0" documentId="13_ncr:1_{7C314B23-2DF8-4B74-B38B-AB74C90C30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R10" i="1"/>
  <c r="R12" i="1"/>
  <c r="R15" i="1"/>
  <c r="R7" i="1"/>
  <c r="R8" i="1"/>
  <c r="R11" i="1"/>
  <c r="R14" i="1"/>
  <c r="O8" i="1"/>
  <c r="O9" i="1"/>
  <c r="O10" i="1"/>
  <c r="O11" i="1"/>
  <c r="O12" i="1"/>
  <c r="O13" i="1"/>
  <c r="O14" i="1"/>
  <c r="O15" i="1"/>
  <c r="S8" i="1"/>
  <c r="R9" i="1"/>
  <c r="R13" i="1"/>
  <c r="S13" i="1"/>
  <c r="S14" i="1"/>
  <c r="O7" i="1"/>
  <c r="P18" i="1" l="1"/>
  <c r="S10" i="1"/>
  <c r="S15" i="1"/>
  <c r="Q18" i="1"/>
  <c r="S12" i="1"/>
  <c r="S11" i="1"/>
  <c r="S7" i="1"/>
</calcChain>
</file>

<file path=xl/sharedStrings.xml><?xml version="1.0" encoding="utf-8"?>
<sst xmlns="http://schemas.openxmlformats.org/spreadsheetml/2006/main" count="74" uniqueCount="55">
  <si>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</si>
  <si>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</si>
  <si>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</si>
  <si>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</si>
  <si>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</si>
  <si>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</si>
  <si>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</si>
  <si>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</si>
  <si>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</si>
  <si>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</si>
  <si>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</si>
  <si>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</si>
  <si>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38650000-6 - Fotografické vybavení</t>
  </si>
  <si>
    <t>38651000-3 - Fotografické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</si>
  <si>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</si>
  <si>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</si>
  <si>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</si>
  <si>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</si>
  <si>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</si>
  <si>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</si>
  <si>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</si>
  <si>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</si>
  <si>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</si>
  <si>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</si>
  <si>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</si>
  <si>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</si>
  <si>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</si>
  <si>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</si>
  <si>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</si>
  <si>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</si>
  <si>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</si>
  <si>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Příloha č. 2 Kupní smlouvy - technická specifikace
Audiovizuální technika (II.) 033 - 2023</t>
  </si>
  <si>
    <t>Fotografický objektiv</t>
  </si>
  <si>
    <t>Dálková spoušť fotoaparátu</t>
  </si>
  <si>
    <t>Stativový komplet s příslušenstvím</t>
  </si>
  <si>
    <t>Stativová hlava</t>
  </si>
  <si>
    <t>Dvouramenný stativ s příslušenstvím</t>
  </si>
  <si>
    <t>I. kalibrační tabulka</t>
  </si>
  <si>
    <t>II. kalibrační tabulka</t>
  </si>
  <si>
    <t xml:space="preserve">Adaptér </t>
  </si>
  <si>
    <t>ANO</t>
  </si>
  <si>
    <t>VK01010037 (Medepoz)</t>
  </si>
  <si>
    <t>Společná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</si>
  <si>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</si>
  <si>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Aleš Franc, Ph.D.,
Tel.: 37763 4824</t>
  </si>
  <si>
    <t>Teslova 11, 
301 00 Plzeň,
Nové technologie – výzkumné centrum - Infračervené technologie,
místnost TH 214</t>
  </si>
  <si>
    <t>Kompatibilita z Canon EOS R bajonetem.
Kompatibilita s plným kinofilmovým formátem (36 x 24 mm).
Clonové číslo musí být v celém rozsahu ohniskových vzdáleností konstantní, do maximálně f4.
Ohnisková vzdálenost musí zahrnovat rozsah 25 mm až 100 mm.
Samostatný zaostřovací a zoomovací kroužek a prvek zajištění objektivu v úvrati ohniskové vzdálenosti.
Přepínání automatického a manuálního režimu ostření, přepínacím tlačítkem.
Optická stabilizace obrazu, včetně její aktivace a deaktivace přepínacím tlačítkem.
Minimální zaostřovací vzdálenost alespoň 50 cm či menší.
Přímá kompatibilita s optickými filtry o průměru 77 mm.
Přední člen objektivu musí být opatřen závitem pro uchycení optického filtru. Při změně ohniskové vzdálenosti anebo změně ostření nesmí docházet k rotaci závitové části/filtru.</t>
  </si>
  <si>
    <t>Musí být plně kompatibilní s Canon DSLR fotoaparáty.
Založena na bezdrátové radiové technologii Bluetooth.
Mít alespoň tyto funkce: aktivace AF, pořízení snímku.
Napájecí baterie dálkové spouště musí být vyměnitelná uživatelem.</t>
  </si>
  <si>
    <t>Převážně hliníková konstrukce, černá barva.
Stativový komplet musí být typu teleskopického tripodu a být vybaven třícestnou stativovou hlavou pro uchycení fotoaparátu pomocí odnímatelné stativové destičky s 1/4" závitovým šroubem.
Konstrukční uspořádání musí obsahovat kloubně uloženou tyč s výškovou aretací.
Odnímání stativové destičky musí být realizovatelné ručně, například rychloupínacím pákovým mechanismem.
Maximální bezpečné zatížení alespoň 8 kg, hmotnost kompletu do 4 kg.
Transportní délka do 80 cm, maximální pracovní výška alespoň 180 cm.
Výškové nastavení stativu musí být plynulé a umožňovat aretaci v dané výšce.
Možnost uchycení fotoaparátu i v horizontální ose (paralelně se zemí) pomocí kloubně uložené tyče.
Indikace náklonu pomocí vodováhy stativové hlavy.
Každá z pohybových os stativové hlavy musí disponovat regulací odporu proti pohybu.
Každý ze stativových kompletů musí být dodán s transportním obalem s polstrováním/ochranou hlavy stativu.</t>
  </si>
  <si>
    <t>Samostatná stativová hlava musí být technicky shodná s těmi ve stativovém kompletu.</t>
  </si>
  <si>
    <t>Hlava musí být plně kompatibilní s poptávanou stativovou technikou.
Maximální bezpečné zatížení alespoň 8 kg a hmotnost do 1,5 kg.
Náklon alespoň: -30° / +90 ° V a -90° / +30° H.
Stativová rychloupínací destička musí umožňovat současné upnutí dvou kusů fototechniky pomocí šroubového spoje. 
Náklon hlavy musí být indikován vodováhou ve dvou rovinách.</t>
  </si>
  <si>
    <t>Rameno musí být hliníkové konstrukce, černé barvy.
Mít délku (v rozloženém stavu) alespoň 50 cm a nosnost alespoň 3 kg.
Mít minimálně 6 stupňů volnosti.
Umožňovat upnutí fototechniky pomocí stativové destičky s upínacím šroubem 1/4". Tato destička musí být součástí obou poptávaných ramen. 
Umožňovat regulaci síly upnutí v pozici, plynule, pomocí ručně ovládaného prvku.
Součástí dodávky musí být i 4 ks plně kompatibilní svěrky pro upnutí ramene na válcový a deskový materiál o tloušťce alespoň 40 mm, nosnost svěrky musí být alespoň 10 kg.</t>
  </si>
  <si>
    <t>Adaptér musí zajišťovat mechanické a elektronické propojení mezi tělem fotoaparátu Canon EOS R a objektivem standardu EF.</t>
  </si>
  <si>
    <t>I. kalibrační tabulka musí obsahovat alespoň 20 kalibračních polí, včetně šedočerné tonality.
Rozměr do max. 70 x 150 mm.
Podpora vlastních DNG profilů, plně kompatibilní s Adobe DNG Editorem.
Určení vyvážení bílé barvy, expozice, tonality kůže.</t>
  </si>
  <si>
    <t>II. kalibrační tabulka musí mít funkční vlastnosti shodné s I. Rozměr však musí  být do 30 x 45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</si>
</sst>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11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0" fillId="4" borderId="7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49" fontId="23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center" wrapText="1" indent="1"/>
    </xf>
    <xf numFmtId="0" fontId="24" fillId="4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9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left" vertical="center" wrapText="1" indent="1"/>
    </xf>
    <xf numFmtId="0" fontId="24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9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left" vertical="center" wrapText="1" inden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9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9" xfId="0" applyFont="1" applyFill="1" applyBorder="1" applyAlignment="1" applyProtection="1">
      <alignment horizontal="center" vertical="center" wrapTex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5"/>
  <sheetViews>
    <sheetView tabSelected="1" zoomScale="66" zoomScaleNormal="66" workbookViewId="0">
      <selection activeCell="N7" sqref="N7:N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116.285156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33.42578125" customWidth="1"/>
    <col min="12" max="12" width="26.7109375" customWidth="1"/>
    <col min="13" max="13" width="33.140625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0.42578125" customWidth="1"/>
    <col min="20" max="20" width="11.5703125" hidden="1" customWidth="1"/>
    <col min="21" max="21" width="38.42578125" style="4" customWidth="1"/>
  </cols>
  <sheetData>
    <row r="1" spans="1:21" ht="42.6" customHeight="1" x14ac:dyDescent="0.25">
      <c r="B1" s="73" t="s">
        <v>31</v>
      </c>
      <c r="C1" s="73"/>
      <c r="D1" s="73"/>
      <c r="E1" s="73"/>
      <c r="G1" s="39"/>
    </row>
    <row r="2" spans="1:21" ht="42" customHeight="1" x14ac:dyDescent="0.25">
      <c r="C2"/>
      <c r="D2" s="11"/>
      <c r="E2" s="5"/>
      <c r="F2" s="6"/>
      <c r="G2" s="74"/>
      <c r="H2" s="74"/>
      <c r="I2" s="74"/>
      <c r="J2" s="74"/>
      <c r="K2" s="74"/>
      <c r="L2" s="74"/>
      <c r="M2" s="74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74"/>
      <c r="H3" s="74"/>
      <c r="I3" s="74"/>
      <c r="J3" s="74"/>
      <c r="K3" s="74"/>
      <c r="L3" s="74"/>
      <c r="M3" s="74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27</v>
      </c>
      <c r="I6" s="33" t="s">
        <v>17</v>
      </c>
      <c r="J6" s="33" t="s">
        <v>18</v>
      </c>
      <c r="K6" s="23" t="s">
        <v>43</v>
      </c>
      <c r="L6" s="35" t="s">
        <v>19</v>
      </c>
      <c r="M6" s="33" t="s">
        <v>20</v>
      </c>
      <c r="N6" s="23" t="s">
        <v>29</v>
      </c>
      <c r="O6" s="33" t="s">
        <v>21</v>
      </c>
      <c r="P6" s="23" t="s">
        <v>6</v>
      </c>
      <c r="Q6" s="24" t="s">
        <v>7</v>
      </c>
      <c r="R6" s="72" t="s">
        <v>8</v>
      </c>
      <c r="S6" s="72" t="s">
        <v>9</v>
      </c>
      <c r="T6" s="33" t="s">
        <v>22</v>
      </c>
      <c r="U6" s="33" t="s">
        <v>23</v>
      </c>
    </row>
    <row r="7" spans="1:21" ht="184.5" customHeight="1" thickTop="1" x14ac:dyDescent="0.25">
      <c r="A7" s="25"/>
      <c r="B7" s="40">
        <v>1</v>
      </c>
      <c r="C7" s="41" t="s">
        <v>32</v>
      </c>
      <c r="D7" s="42">
        <v>1</v>
      </c>
      <c r="E7" s="43" t="s">
        <v>30</v>
      </c>
      <c r="F7" s="44" t="s">
        <v>46</v>
      </c>
      <c r="G7" s="109"/>
      <c r="H7" s="45" t="s">
        <v>28</v>
      </c>
      <c r="I7" s="89" t="s">
        <v>42</v>
      </c>
      <c r="J7" s="92" t="s">
        <v>40</v>
      </c>
      <c r="K7" s="95" t="s">
        <v>41</v>
      </c>
      <c r="L7" s="89" t="s">
        <v>44</v>
      </c>
      <c r="M7" s="100" t="s">
        <v>45</v>
      </c>
      <c r="N7" s="103">
        <v>21</v>
      </c>
      <c r="O7" s="46">
        <f>D7*P7</f>
        <v>27000</v>
      </c>
      <c r="P7" s="47">
        <v>27000</v>
      </c>
      <c r="Q7" s="106"/>
      <c r="R7" s="48">
        <f>D7*Q7</f>
        <v>0</v>
      </c>
      <c r="S7" s="49" t="str">
        <f t="shared" ref="S7" si="0">IF(ISNUMBER(Q7), IF(Q7&gt;P7,"NEVYHOVUJE","VYHOVUJE")," ")</f>
        <v xml:space="preserve"> </v>
      </c>
      <c r="T7" s="85"/>
      <c r="U7" s="43" t="s">
        <v>13</v>
      </c>
    </row>
    <row r="8" spans="1:21" ht="90" customHeight="1" x14ac:dyDescent="0.25">
      <c r="A8" s="25"/>
      <c r="B8" s="50">
        <v>2</v>
      </c>
      <c r="C8" s="51" t="s">
        <v>33</v>
      </c>
      <c r="D8" s="52">
        <v>2</v>
      </c>
      <c r="E8" s="53" t="s">
        <v>30</v>
      </c>
      <c r="F8" s="54" t="s">
        <v>47</v>
      </c>
      <c r="G8" s="110"/>
      <c r="H8" s="55" t="s">
        <v>28</v>
      </c>
      <c r="I8" s="90"/>
      <c r="J8" s="93"/>
      <c r="K8" s="96"/>
      <c r="L8" s="98"/>
      <c r="M8" s="101"/>
      <c r="N8" s="104"/>
      <c r="O8" s="56">
        <f>D8*P8</f>
        <v>1600</v>
      </c>
      <c r="P8" s="57">
        <v>800</v>
      </c>
      <c r="Q8" s="107"/>
      <c r="R8" s="58">
        <f>D8*Q8</f>
        <v>0</v>
      </c>
      <c r="S8" s="59" t="str">
        <f t="shared" ref="S8:S15" si="1">IF(ISNUMBER(Q8), IF(Q8&gt;P8,"NEVYHOVUJE","VYHOVUJE")," ")</f>
        <v xml:space="preserve"> </v>
      </c>
      <c r="T8" s="86"/>
      <c r="U8" s="88" t="s">
        <v>12</v>
      </c>
    </row>
    <row r="9" spans="1:21" ht="213" customHeight="1" x14ac:dyDescent="0.25">
      <c r="A9" s="25"/>
      <c r="B9" s="50">
        <v>3</v>
      </c>
      <c r="C9" s="51" t="s">
        <v>34</v>
      </c>
      <c r="D9" s="52">
        <v>2</v>
      </c>
      <c r="E9" s="53" t="s">
        <v>30</v>
      </c>
      <c r="F9" s="54" t="s">
        <v>48</v>
      </c>
      <c r="G9" s="110"/>
      <c r="H9" s="55" t="s">
        <v>28</v>
      </c>
      <c r="I9" s="90"/>
      <c r="J9" s="93"/>
      <c r="K9" s="96"/>
      <c r="L9" s="98"/>
      <c r="M9" s="101"/>
      <c r="N9" s="104"/>
      <c r="O9" s="56">
        <f>D9*P9</f>
        <v>15000</v>
      </c>
      <c r="P9" s="57">
        <v>7500</v>
      </c>
      <c r="Q9" s="107"/>
      <c r="R9" s="58">
        <f>D9*Q9</f>
        <v>0</v>
      </c>
      <c r="S9" s="59" t="str">
        <f t="shared" si="1"/>
        <v xml:space="preserve"> </v>
      </c>
      <c r="T9" s="86"/>
      <c r="U9" s="86"/>
    </row>
    <row r="10" spans="1:21" ht="58.5" customHeight="1" x14ac:dyDescent="0.25">
      <c r="A10" s="25"/>
      <c r="B10" s="50">
        <v>4</v>
      </c>
      <c r="C10" s="51" t="s">
        <v>35</v>
      </c>
      <c r="D10" s="52">
        <v>1</v>
      </c>
      <c r="E10" s="53" t="s">
        <v>30</v>
      </c>
      <c r="F10" s="54" t="s">
        <v>49</v>
      </c>
      <c r="G10" s="110"/>
      <c r="H10" s="55" t="s">
        <v>28</v>
      </c>
      <c r="I10" s="90"/>
      <c r="J10" s="93"/>
      <c r="K10" s="96"/>
      <c r="L10" s="98"/>
      <c r="M10" s="101"/>
      <c r="N10" s="104"/>
      <c r="O10" s="56">
        <f>D10*P10</f>
        <v>3500</v>
      </c>
      <c r="P10" s="57">
        <v>3500</v>
      </c>
      <c r="Q10" s="107"/>
      <c r="R10" s="58">
        <f>D10*Q10</f>
        <v>0</v>
      </c>
      <c r="S10" s="59" t="str">
        <f t="shared" si="1"/>
        <v xml:space="preserve"> </v>
      </c>
      <c r="T10" s="86"/>
      <c r="U10" s="86"/>
    </row>
    <row r="11" spans="1:21" ht="100.5" customHeight="1" x14ac:dyDescent="0.25">
      <c r="A11" s="25"/>
      <c r="B11" s="50">
        <v>5</v>
      </c>
      <c r="C11" s="51" t="s">
        <v>35</v>
      </c>
      <c r="D11" s="52">
        <v>1</v>
      </c>
      <c r="E11" s="53" t="s">
        <v>30</v>
      </c>
      <c r="F11" s="54" t="s">
        <v>50</v>
      </c>
      <c r="G11" s="110"/>
      <c r="H11" s="55" t="s">
        <v>28</v>
      </c>
      <c r="I11" s="90"/>
      <c r="J11" s="93"/>
      <c r="K11" s="96"/>
      <c r="L11" s="98"/>
      <c r="M11" s="101"/>
      <c r="N11" s="104"/>
      <c r="O11" s="56">
        <f>D11*P11</f>
        <v>3500</v>
      </c>
      <c r="P11" s="57">
        <v>3500</v>
      </c>
      <c r="Q11" s="107"/>
      <c r="R11" s="58">
        <f>D11*Q11</f>
        <v>0</v>
      </c>
      <c r="S11" s="59" t="str">
        <f t="shared" si="1"/>
        <v xml:space="preserve"> </v>
      </c>
      <c r="T11" s="86"/>
      <c r="U11" s="86"/>
    </row>
    <row r="12" spans="1:21" ht="136.5" customHeight="1" x14ac:dyDescent="0.25">
      <c r="A12" s="25"/>
      <c r="B12" s="50">
        <v>6</v>
      </c>
      <c r="C12" s="51" t="s">
        <v>36</v>
      </c>
      <c r="D12" s="52">
        <v>2</v>
      </c>
      <c r="E12" s="53" t="s">
        <v>30</v>
      </c>
      <c r="F12" s="54" t="s">
        <v>51</v>
      </c>
      <c r="G12" s="110"/>
      <c r="H12" s="55" t="s">
        <v>28</v>
      </c>
      <c r="I12" s="90"/>
      <c r="J12" s="93"/>
      <c r="K12" s="96"/>
      <c r="L12" s="98"/>
      <c r="M12" s="101"/>
      <c r="N12" s="104"/>
      <c r="O12" s="56">
        <f>D12*P12</f>
        <v>10000</v>
      </c>
      <c r="P12" s="57">
        <v>5000</v>
      </c>
      <c r="Q12" s="107"/>
      <c r="R12" s="58">
        <f>D12*Q12</f>
        <v>0</v>
      </c>
      <c r="S12" s="59" t="str">
        <f t="shared" si="1"/>
        <v xml:space="preserve"> </v>
      </c>
      <c r="T12" s="86"/>
      <c r="U12" s="86"/>
    </row>
    <row r="13" spans="1:21" ht="102.75" customHeight="1" x14ac:dyDescent="0.25">
      <c r="A13" s="25"/>
      <c r="B13" s="50">
        <v>7</v>
      </c>
      <c r="C13" s="70" t="s">
        <v>37</v>
      </c>
      <c r="D13" s="52">
        <v>1</v>
      </c>
      <c r="E13" s="53" t="s">
        <v>30</v>
      </c>
      <c r="F13" s="54" t="s">
        <v>53</v>
      </c>
      <c r="G13" s="110"/>
      <c r="H13" s="55" t="s">
        <v>28</v>
      </c>
      <c r="I13" s="90"/>
      <c r="J13" s="93"/>
      <c r="K13" s="96"/>
      <c r="L13" s="98"/>
      <c r="M13" s="101"/>
      <c r="N13" s="104"/>
      <c r="O13" s="56">
        <f>D13*P13</f>
        <v>1500</v>
      </c>
      <c r="P13" s="57">
        <v>1500</v>
      </c>
      <c r="Q13" s="107"/>
      <c r="R13" s="58">
        <f>D13*Q13</f>
        <v>0</v>
      </c>
      <c r="S13" s="59" t="str">
        <f t="shared" si="1"/>
        <v xml:space="preserve"> </v>
      </c>
      <c r="T13" s="86"/>
      <c r="U13" s="86"/>
    </row>
    <row r="14" spans="1:21" ht="39.75" customHeight="1" x14ac:dyDescent="0.25">
      <c r="A14" s="25"/>
      <c r="B14" s="50">
        <v>8</v>
      </c>
      <c r="C14" s="70" t="s">
        <v>38</v>
      </c>
      <c r="D14" s="52">
        <v>1</v>
      </c>
      <c r="E14" s="53" t="s">
        <v>30</v>
      </c>
      <c r="F14" s="54" t="s">
        <v>54</v>
      </c>
      <c r="G14" s="110"/>
      <c r="H14" s="55" t="s">
        <v>28</v>
      </c>
      <c r="I14" s="90"/>
      <c r="J14" s="93"/>
      <c r="K14" s="96"/>
      <c r="L14" s="98"/>
      <c r="M14" s="101"/>
      <c r="N14" s="104"/>
      <c r="O14" s="56">
        <f>D14*P14</f>
        <v>4200</v>
      </c>
      <c r="P14" s="57">
        <v>4200</v>
      </c>
      <c r="Q14" s="107"/>
      <c r="R14" s="58">
        <f>D14*Q14</f>
        <v>0</v>
      </c>
      <c r="S14" s="59" t="str">
        <f t="shared" si="1"/>
        <v xml:space="preserve"> </v>
      </c>
      <c r="T14" s="86"/>
      <c r="U14" s="86"/>
    </row>
    <row r="15" spans="1:21" ht="46.5" customHeight="1" thickBot="1" x14ac:dyDescent="0.3">
      <c r="A15" s="25"/>
      <c r="B15" s="60">
        <v>9</v>
      </c>
      <c r="C15" s="61" t="s">
        <v>39</v>
      </c>
      <c r="D15" s="62">
        <v>1</v>
      </c>
      <c r="E15" s="63" t="s">
        <v>30</v>
      </c>
      <c r="F15" s="64" t="s">
        <v>52</v>
      </c>
      <c r="G15" s="111"/>
      <c r="H15" s="65" t="s">
        <v>28</v>
      </c>
      <c r="I15" s="91"/>
      <c r="J15" s="94"/>
      <c r="K15" s="97"/>
      <c r="L15" s="99"/>
      <c r="M15" s="102"/>
      <c r="N15" s="105"/>
      <c r="O15" s="66">
        <f>D15*P15</f>
        <v>2500</v>
      </c>
      <c r="P15" s="67">
        <v>2500</v>
      </c>
      <c r="Q15" s="108"/>
      <c r="R15" s="68">
        <f>D15*Q15</f>
        <v>0</v>
      </c>
      <c r="S15" s="69" t="str">
        <f t="shared" si="1"/>
        <v xml:space="preserve"> </v>
      </c>
      <c r="T15" s="87"/>
      <c r="U15" s="87"/>
    </row>
    <row r="16" spans="1:21" ht="13.5" customHeight="1" thickTop="1" thickBot="1" x14ac:dyDescent="0.3">
      <c r="C16"/>
      <c r="D16"/>
      <c r="E16"/>
      <c r="F16"/>
      <c r="G16"/>
      <c r="H16"/>
      <c r="I16"/>
      <c r="J16"/>
      <c r="M16"/>
      <c r="N16"/>
      <c r="O16"/>
      <c r="R16" s="36"/>
    </row>
    <row r="17" spans="2:21" ht="49.5" customHeight="1" thickTop="1" thickBot="1" x14ac:dyDescent="0.3">
      <c r="B17" s="80" t="s">
        <v>26</v>
      </c>
      <c r="C17" s="81"/>
      <c r="D17" s="81"/>
      <c r="E17" s="81"/>
      <c r="F17" s="81"/>
      <c r="G17" s="81"/>
      <c r="H17" s="71"/>
      <c r="I17" s="26"/>
      <c r="J17" s="26"/>
      <c r="K17" s="26"/>
      <c r="L17" s="7"/>
      <c r="M17" s="7"/>
      <c r="N17" s="27"/>
      <c r="O17" s="27"/>
      <c r="P17" s="28" t="s">
        <v>10</v>
      </c>
      <c r="Q17" s="82" t="s">
        <v>11</v>
      </c>
      <c r="R17" s="83"/>
      <c r="S17" s="84"/>
      <c r="T17" s="21"/>
      <c r="U17" s="29"/>
    </row>
    <row r="18" spans="2:21" ht="53.25" customHeight="1" thickTop="1" thickBot="1" x14ac:dyDescent="0.3">
      <c r="B18" s="79" t="s">
        <v>24</v>
      </c>
      <c r="C18" s="79"/>
      <c r="D18" s="79"/>
      <c r="E18" s="79"/>
      <c r="F18" s="79"/>
      <c r="G18" s="79"/>
      <c r="H18" s="79"/>
      <c r="I18" s="30"/>
      <c r="L18" s="11"/>
      <c r="M18" s="11"/>
      <c r="N18" s="31"/>
      <c r="O18" s="31"/>
      <c r="P18" s="32">
        <f>SUM(O7:O15)</f>
        <v>68800</v>
      </c>
      <c r="Q18" s="75">
        <f>SUM(R7:R15)</f>
        <v>0</v>
      </c>
      <c r="R18" s="76"/>
      <c r="S18" s="77"/>
    </row>
    <row r="19" spans="2:21" ht="15.75" thickTop="1" x14ac:dyDescent="0.25">
      <c r="B19" s="78" t="s">
        <v>25</v>
      </c>
      <c r="C19" s="78"/>
      <c r="D19" s="78"/>
      <c r="E19" s="78"/>
      <c r="F19" s="78"/>
    </row>
    <row r="20" spans="2:21" ht="14.25" customHeight="1" x14ac:dyDescent="0.25"/>
    <row r="21" spans="2:21" ht="14.25" customHeight="1" x14ac:dyDescent="0.25"/>
    <row r="22" spans="2:21" ht="14.25" customHeight="1" x14ac:dyDescent="0.25"/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px/mTWrk58epY/1WtbpAbH7S6DAl7IBaojCdWa3z2ytxgTmL+9twgkTUj99dfr2r8wOWZxxgdsrCzwpK2JOp3Q==" saltValue="UWuxs5kWxirJv54f2kLJFg==" spinCount="100000" sheet="1" objects="1" scenarios="1"/>
  <mergeCells count="15">
    <mergeCell ref="T7:T15"/>
    <mergeCell ref="U8:U15"/>
    <mergeCell ref="I7:I15"/>
    <mergeCell ref="J7:J15"/>
    <mergeCell ref="K7:K15"/>
    <mergeCell ref="L7:L15"/>
    <mergeCell ref="M7:M15"/>
    <mergeCell ref="N7:N15"/>
    <mergeCell ref="B1:E1"/>
    <mergeCell ref="G2:M3"/>
    <mergeCell ref="Q18:S18"/>
    <mergeCell ref="B19:F19"/>
    <mergeCell ref="B18:H18"/>
    <mergeCell ref="B17:G17"/>
    <mergeCell ref="Q17:S17"/>
  </mergeCells>
  <conditionalFormatting sqref="D7:D15">
    <cfRule type="containsBlanks" dxfId="6" priority="1">
      <formula>LEN(TRIM(D7))=0</formula>
    </cfRule>
  </conditionalFormatting>
  <conditionalFormatting sqref="G7:H15 Q7:Q15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5">
    <cfRule type="notContainsBlanks" dxfId="2" priority="40">
      <formula>LEN(TRIM(G7))&gt;0</formula>
    </cfRule>
  </conditionalFormatting>
  <conditionalFormatting sqref="S7:S15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5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2023-09-11T08:17:01Z</cp:lastPrinted>
  <dcterms:created xsi:type="dcterms:W3CDTF">2014-03-05T12:43:32Z</dcterms:created>
  <dcterms:modified xsi:type="dcterms:W3CDTF">2023-09-11T09:54:14Z</dcterms:modified>
</cp:coreProperties>
</file>