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<sst xmlns="http://schemas.openxmlformats.org/spreadsheetml/2006/main" count="51" uniqueCount="45">
  <si>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</si>
  <si>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</si>
  <si>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</si>
  <si>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</si>
  <si>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</si>
  <si>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</si>
  <si>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</si>
  <si>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</si>
  <si>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</si>
  <si>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</si>
  <si>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</si>
  <si>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</si>
  <si>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30213200-7 - Tablety (PC)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</si>
  <si>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</si>
  <si>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</si>
  <si>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</si>
  <si>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</si>
  <si>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</si>
  <si>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</si>
  <si>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</si>
  <si>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</si>
  <si>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</si>
  <si>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</si>
  <si>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</si>
  <si>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</si>
  <si>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</si>
  <si>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</si>
  <si>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</si>
  <si>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</si>
  <si>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</si>
  <si>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100 - 2023 </t>
  </si>
  <si>
    <t>ks</t>
  </si>
  <si>
    <t>Společná faktura</t>
  </si>
  <si>
    <t>NE</t>
  </si>
  <si>
    <t>Pokud financováno z projektových prostředků, pak ŘEŠITEL uvede: NÁZEV A ČÍSLO DOTAČNÍHO PROJEKTU</t>
  </si>
  <si>
    <t>30 dní</t>
  </si>
  <si>
    <t>Ing. Kamil Eckhardt, 
Tel.: 37763 3006</t>
  </si>
  <si>
    <t>Univerzitní 22, 
301 00 Plzeň, 
Fakulta ekonomická - Děkanát,
místnost UL 401b</t>
  </si>
  <si>
    <t>Notebook 15,6"</t>
  </si>
  <si>
    <t>Notebook 15,6 ", provedení notebooku klasické.
Výkon procesoru v Passmark CPU více než 13 300 bodů, minimálně 10 jader.
Operační paměť min. 16 GB.
SSD disk o kapacitě min. 1 TB.
Integrovaná wifi karta, Webkamera a mikrofon, čtečka otisku prstů.
Display min. Full HD 15,6" s rozlišením min. 1920 x 1080.
Konektor RJ-45.
Bluetooth min. 5.3.
Min. 2x USB-C z toho min. 1x Thunderbolt, 2x USB-A, HDMI na těle stroje.
Originální operační systém Windows 64-bit Pro  (Windows 10 nebo vyšší)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tmě.
Klávesnice s numerickou klávesnicí musí být odolná proti polití.
Podpora prostřednictvím internetu musí umožňovat stahování ovladačů a manuálu z internetu adresně pro konkrétní zadaný typ (sériové číslo) zařízení.
Hmotnost do 1,8 kg.
Záruka min. 5 let, servis NBD on-site.</t>
  </si>
  <si>
    <t>Notebook 14" s originální  dokovací stanicí</t>
  </si>
  <si>
    <t>Záruka na zboží min. 5 let, servis NBD on-site.</t>
  </si>
  <si>
    <t>Tablet 12,4" včetně originálního dotykového pera</t>
  </si>
  <si>
    <r>
      <t>Úhlopříčka displeje 12,4".
Rozlišení displeje min. 2800 x 1752.
Počet jader procesoru: min. 8.
Kapacita flash paměti min. 128 GB.
Velikost paměti RAM min. 8 GB.
U tabletu je požadován: Akcelerometr (G-Sensor) a Gyroskop.   
Rozlišení přední kamery min. 12 Mpx.
Rozlišení zadních kamer min. 13 + 6 M.
Je požadováno následující: Wi-Fi, Bluetooth, 3G, 4G/LTE, 5G, GPS ,podpora paměťových karet (microSD, microSDHC, microSDXC).
Konektor USB Type-C.
Kapacita akumulátoru  min. 10000 mAh.
Operační systé</t>
    </r>
    <r>
      <rPr>
        <sz val="11"/>
        <rFont val="Calibri"/>
        <family val="2"/>
        <scheme val="minor"/>
      </rPr>
      <t>m Android minimálně ve verzi 12 (z důvodu kompatibility se stávajícím zařízením na ZČU)</t>
    </r>
    <r>
      <rPr>
        <sz val="11"/>
        <color theme="1"/>
        <rFont val="Calibri"/>
        <family val="2"/>
        <scheme val="minor"/>
      </rPr>
      <t xml:space="preserve">
Barva se preferuje šedá.
Hmotnost maximálně 0,6 kg.</t>
    </r>
  </si>
  <si>
    <r>
      <t xml:space="preserve">Notebook 14", provedení notebooku klasické.
Výkon procesoru v Passmark CPU více než 13 300 bodů, minimálně 10 jader.
Operační paměť min. 16 GB.
SSD disk o kapacitě min. </t>
    </r>
    <r>
      <rPr>
        <sz val="11"/>
        <color rgb="FFFF0000"/>
        <rFont val="Calibri"/>
        <family val="2"/>
        <scheme val="minor"/>
      </rPr>
      <t>1 TB</t>
    </r>
    <r>
      <rPr>
        <sz val="11"/>
        <color theme="1"/>
        <rFont val="Calibri"/>
        <family val="2"/>
        <scheme val="minor"/>
      </rPr>
      <t xml:space="preserve">. 
Integrovaná wifi karta, Webkamera a mikrofon, čtečka otisku prstů.
Display min. Full HD 14" s rozlišením min. 1920 x 1080.
Konektor RJ-45.
Bluetooth min. 5.3.
Min. 2x USB-C z toho min. 1x Thunderbolt, 2x USB-A, HDMI na těle stroje.
Originální operační systém Windows 64-bit Pro (Windows 10 nebo vyšší)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tmě.
Klávesnice musí být odolná proti polití.
Podpora prostřednictvím internetu musí umožňovat stahování ovladačů a manuálu z internetu adresně pro konkrétní zadaný typ (sériové číslo) zařízení.
Hmotnost do 1,5 kg.
Záruka min. 5 let, servis NBD on-site.
</t>
    </r>
    <r>
      <rPr>
        <b/>
        <sz val="11"/>
        <color theme="1"/>
        <rFont val="Calibri"/>
        <family val="2"/>
        <scheme val="minor"/>
      </rPr>
      <t xml:space="preserve">Originální  dokovací stanice: </t>
    </r>
    <r>
      <rPr>
        <sz val="11"/>
        <color theme="1"/>
        <rFont val="Calibri"/>
        <family val="2"/>
        <scheme val="minor"/>
      </rPr>
      <t>power delivery min. 65W, porty minimálně: 1 x SuperSpeed USB Type-C (15 W),  4x SuperSpeed USB Type-A,  1x combo audio jack, 2x DisplayPort 1.4,  1x HDMI 2.0,   1x RJ-45.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</si>
</sst>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6" zoomScaleNormal="66" workbookViewId="0" topLeftCell="G2">
      <selection activeCell="G7" sqref="G7:H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24.710937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5.421875" style="1" customWidth="1"/>
    <col min="11" max="11" width="28.57421875" style="0" hidden="1" customWidth="1"/>
    <col min="12" max="12" width="25.28125" style="0" customWidth="1"/>
    <col min="13" max="13" width="24.8515625" style="0" customWidth="1"/>
    <col min="14" max="14" width="32.8515625" style="4" customWidth="1"/>
    <col min="15" max="15" width="26.00390625" style="4" bestFit="1" customWidth="1"/>
    <col min="16" max="16" width="18.2812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4.8515625" style="5" customWidth="1"/>
  </cols>
  <sheetData>
    <row r="1" spans="2:22" ht="40.9" customHeight="1">
      <c r="B1" s="78" t="s">
        <v>30</v>
      </c>
      <c r="C1" s="79"/>
      <c r="D1" s="79"/>
      <c r="E1"/>
      <c r="G1" s="41"/>
      <c r="V1"/>
    </row>
    <row r="2" spans="3:22" ht="78" customHeight="1">
      <c r="C2"/>
      <c r="D2" s="9"/>
      <c r="E2" s="10"/>
      <c r="G2" s="82"/>
      <c r="H2" s="83"/>
      <c r="I2" s="83"/>
      <c r="J2" s="83"/>
      <c r="K2" s="83"/>
      <c r="L2" s="83"/>
      <c r="M2" s="83"/>
      <c r="N2" s="8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6"/>
      <c r="E3" s="76"/>
      <c r="F3" s="76"/>
      <c r="G3" s="83"/>
      <c r="H3" s="83"/>
      <c r="I3" s="83"/>
      <c r="J3" s="83"/>
      <c r="K3" s="83"/>
      <c r="L3" s="83"/>
      <c r="M3" s="83"/>
      <c r="N3" s="8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6"/>
      <c r="E4" s="76"/>
      <c r="F4" s="76"/>
      <c r="G4" s="76"/>
      <c r="H4" s="7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0" t="s">
        <v>2</v>
      </c>
      <c r="H5" s="8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34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75" t="s">
        <v>7</v>
      </c>
      <c r="T6" s="75" t="s">
        <v>8</v>
      </c>
      <c r="U6" s="34" t="s">
        <v>22</v>
      </c>
      <c r="V6" s="34" t="s">
        <v>23</v>
      </c>
    </row>
    <row r="7" spans="1:22" ht="339.75" customHeight="1" thickTop="1">
      <c r="A7" s="20"/>
      <c r="B7" s="61">
        <v>1</v>
      </c>
      <c r="C7" s="62" t="s">
        <v>38</v>
      </c>
      <c r="D7" s="63">
        <v>2</v>
      </c>
      <c r="E7" s="64" t="s">
        <v>31</v>
      </c>
      <c r="F7" s="73" t="s">
        <v>39</v>
      </c>
      <c r="G7" s="111"/>
      <c r="H7" s="112"/>
      <c r="I7" s="93" t="s">
        <v>32</v>
      </c>
      <c r="J7" s="96" t="s">
        <v>33</v>
      </c>
      <c r="K7" s="99"/>
      <c r="L7" s="65" t="s">
        <v>41</v>
      </c>
      <c r="M7" s="108" t="s">
        <v>36</v>
      </c>
      <c r="N7" s="108" t="s">
        <v>37</v>
      </c>
      <c r="O7" s="102" t="s">
        <v>35</v>
      </c>
      <c r="P7" s="66">
        <f>D7*Q7</f>
        <v>44000</v>
      </c>
      <c r="Q7" s="67">
        <v>22000</v>
      </c>
      <c r="R7" s="116"/>
      <c r="S7" s="68">
        <f>D7*R7</f>
        <v>0</v>
      </c>
      <c r="T7" s="69" t="str">
        <f aca="true" t="shared" si="0" ref="T7">IF(ISNUMBER(R7),IF(R7&gt;Q7,"NEVYHOVUJE","VYHOVUJE")," ")</f>
        <v xml:space="preserve"> </v>
      </c>
      <c r="U7" s="105"/>
      <c r="V7" s="70" t="s">
        <v>11</v>
      </c>
    </row>
    <row r="8" spans="1:22" ht="361.5" customHeight="1">
      <c r="A8" s="20"/>
      <c r="B8" s="42">
        <v>2</v>
      </c>
      <c r="C8" s="43" t="s">
        <v>40</v>
      </c>
      <c r="D8" s="44">
        <v>1</v>
      </c>
      <c r="E8" s="45" t="s">
        <v>31</v>
      </c>
      <c r="F8" s="77" t="s">
        <v>44</v>
      </c>
      <c r="G8" s="113"/>
      <c r="H8" s="114"/>
      <c r="I8" s="94"/>
      <c r="J8" s="97"/>
      <c r="K8" s="100"/>
      <c r="L8" s="71" t="s">
        <v>41</v>
      </c>
      <c r="M8" s="109"/>
      <c r="N8" s="109"/>
      <c r="O8" s="103"/>
      <c r="P8" s="46">
        <f>D8*Q8</f>
        <v>25200</v>
      </c>
      <c r="Q8" s="47">
        <v>25200</v>
      </c>
      <c r="R8" s="117"/>
      <c r="S8" s="48">
        <f>D8*R8</f>
        <v>0</v>
      </c>
      <c r="T8" s="49" t="str">
        <f aca="true" t="shared" si="1" ref="T8:T9">IF(ISNUMBER(R8),IF(R8&gt;Q8,"NEVYHOVUJE","VYHOVUJE")," ")</f>
        <v xml:space="preserve"> </v>
      </c>
      <c r="U8" s="106"/>
      <c r="V8" s="60" t="s">
        <v>11</v>
      </c>
    </row>
    <row r="9" spans="1:22" ht="254.25" customHeight="1" thickBot="1">
      <c r="A9" s="20"/>
      <c r="B9" s="50">
        <v>3</v>
      </c>
      <c r="C9" s="51" t="s">
        <v>42</v>
      </c>
      <c r="D9" s="52">
        <v>1</v>
      </c>
      <c r="E9" s="53" t="s">
        <v>31</v>
      </c>
      <c r="F9" s="74" t="s">
        <v>43</v>
      </c>
      <c r="G9" s="115"/>
      <c r="H9" s="59" t="s">
        <v>33</v>
      </c>
      <c r="I9" s="95"/>
      <c r="J9" s="98"/>
      <c r="K9" s="101"/>
      <c r="L9" s="72"/>
      <c r="M9" s="110"/>
      <c r="N9" s="110"/>
      <c r="O9" s="104"/>
      <c r="P9" s="54">
        <f>D9*Q9</f>
        <v>19000</v>
      </c>
      <c r="Q9" s="55">
        <v>19000</v>
      </c>
      <c r="R9" s="118"/>
      <c r="S9" s="56">
        <f>D9*R9</f>
        <v>0</v>
      </c>
      <c r="T9" s="57" t="str">
        <f t="shared" si="1"/>
        <v xml:space="preserve"> </v>
      </c>
      <c r="U9" s="107"/>
      <c r="V9" s="58" t="s">
        <v>12</v>
      </c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91" t="s">
        <v>28</v>
      </c>
      <c r="C11" s="91"/>
      <c r="D11" s="91"/>
      <c r="E11" s="91"/>
      <c r="F11" s="91"/>
      <c r="G11" s="91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88" t="s">
        <v>10</v>
      </c>
      <c r="S11" s="89"/>
      <c r="T11" s="90"/>
      <c r="U11" s="24"/>
      <c r="V11" s="25"/>
    </row>
    <row r="12" spans="2:20" ht="50.45" customHeight="1" thickBot="1" thickTop="1">
      <c r="B12" s="92" t="s">
        <v>26</v>
      </c>
      <c r="C12" s="92"/>
      <c r="D12" s="92"/>
      <c r="E12" s="92"/>
      <c r="F12" s="92"/>
      <c r="G12" s="92"/>
      <c r="H12" s="92"/>
      <c r="I12" s="26"/>
      <c r="L12" s="9"/>
      <c r="M12" s="9"/>
      <c r="N12" s="9"/>
      <c r="O12" s="27"/>
      <c r="P12" s="27"/>
      <c r="Q12" s="28">
        <f>SUM(P7:P9)</f>
        <v>88200</v>
      </c>
      <c r="R12" s="85">
        <f>SUM(S7:S9)</f>
        <v>0</v>
      </c>
      <c r="S12" s="86"/>
      <c r="T12" s="87"/>
    </row>
    <row r="13" spans="2:19" ht="15.75" thickTop="1">
      <c r="B13" s="84" t="s">
        <v>27</v>
      </c>
      <c r="C13" s="84"/>
      <c r="D13" s="84"/>
      <c r="E13" s="84"/>
      <c r="F13" s="84"/>
      <c r="G13" s="84"/>
      <c r="H13" s="76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6"/>
      <c r="H14" s="76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6"/>
      <c r="H15" s="76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6"/>
      <c r="H16" s="76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76"/>
      <c r="H17" s="76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6"/>
      <c r="H19" s="76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6"/>
      <c r="H20" s="76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6"/>
      <c r="H21" s="76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6"/>
      <c r="H22" s="76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6"/>
      <c r="H23" s="76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6"/>
      <c r="H24" s="76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6"/>
      <c r="H25" s="76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6"/>
      <c r="H26" s="76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6"/>
      <c r="H27" s="76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6"/>
      <c r="H28" s="76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6"/>
      <c r="H29" s="76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6"/>
      <c r="H30" s="76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6"/>
      <c r="H31" s="76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6"/>
      <c r="H32" s="76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6"/>
      <c r="H33" s="76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6"/>
      <c r="H34" s="76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6"/>
      <c r="H35" s="76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6"/>
      <c r="H36" s="76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6"/>
      <c r="H37" s="76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6"/>
      <c r="H38" s="76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6"/>
      <c r="H39" s="76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6"/>
      <c r="H40" s="76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6"/>
      <c r="H41" s="76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6"/>
      <c r="H42" s="76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6"/>
      <c r="H43" s="76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6"/>
      <c r="H44" s="76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6"/>
      <c r="H45" s="76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6"/>
      <c r="H46" s="76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6"/>
      <c r="H47" s="76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6"/>
      <c r="H48" s="76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6"/>
      <c r="H49" s="76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6"/>
      <c r="H50" s="76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6"/>
      <c r="H51" s="76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6"/>
      <c r="H52" s="76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6"/>
      <c r="H53" s="76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6"/>
      <c r="H54" s="76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6"/>
      <c r="H55" s="76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6"/>
      <c r="H56" s="76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6"/>
      <c r="H57" s="76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6"/>
      <c r="H58" s="76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6"/>
      <c r="H59" s="76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6"/>
      <c r="H60" s="76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6"/>
      <c r="H61" s="76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6"/>
      <c r="H62" s="76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6"/>
      <c r="H63" s="76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6"/>
      <c r="H64" s="76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6"/>
      <c r="H65" s="76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6"/>
      <c r="H66" s="76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6"/>
      <c r="H67" s="76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6"/>
      <c r="H68" s="76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6"/>
      <c r="H69" s="76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6"/>
      <c r="H70" s="76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6"/>
      <c r="H71" s="76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6"/>
      <c r="H72" s="76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6"/>
      <c r="H73" s="76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6"/>
      <c r="H74" s="76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6"/>
      <c r="H75" s="76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6"/>
      <c r="H76" s="76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6"/>
      <c r="H77" s="76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6"/>
      <c r="H78" s="76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6"/>
      <c r="H79" s="76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6"/>
      <c r="H80" s="76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6"/>
      <c r="H81" s="76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6"/>
      <c r="H82" s="76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6"/>
      <c r="H83" s="76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6"/>
      <c r="H84" s="76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6"/>
      <c r="H85" s="76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6"/>
      <c r="H86" s="76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6"/>
      <c r="H87" s="76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6"/>
      <c r="H88" s="76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6"/>
      <c r="H89" s="76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6"/>
      <c r="H90" s="76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6"/>
      <c r="H91" s="76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6"/>
      <c r="H92" s="76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6"/>
      <c r="H93" s="76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6"/>
      <c r="H94" s="76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6"/>
      <c r="H95" s="76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6"/>
      <c r="H96" s="76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6"/>
      <c r="H97" s="76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76"/>
      <c r="H98" s="76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spxf+e9VonkUGGtYmA0HEGTp/m3QHiKolJoPU9kwn4fOIjA2R3cBmOMhmn0zSwtL3SbTDZfgIePmBy+eQMMGkA==" saltValue="QfLrT/sKq0GnIMYr6bsN4A==" spinCount="100000" sheet="1" objects="1" scenarios="1"/>
  <mergeCells count="15">
    <mergeCell ref="U7:U9"/>
    <mergeCell ref="M7:M9"/>
    <mergeCell ref="N7:N9"/>
    <mergeCell ref="B1:D1"/>
    <mergeCell ref="G5:H5"/>
    <mergeCell ref="G2:N3"/>
    <mergeCell ref="B13:G13"/>
    <mergeCell ref="R12:T12"/>
    <mergeCell ref="R11:T11"/>
    <mergeCell ref="B11:G11"/>
    <mergeCell ref="B12:H12"/>
    <mergeCell ref="I7:I9"/>
    <mergeCell ref="J7:J9"/>
    <mergeCell ref="K7:K9"/>
    <mergeCell ref="O7:O9"/>
  </mergeCells>
  <conditionalFormatting sqref="B7:B9 D7:D9">
    <cfRule type="containsBlanks" priority="96" dxfId="7">
      <formula>LEN(TRIM(B7))=0</formula>
    </cfRule>
  </conditionalFormatting>
  <conditionalFormatting sqref="B7:B9">
    <cfRule type="cellIs" priority="93" dxfId="6" operator="greaterThanOrEqual">
      <formula>1</formula>
    </cfRule>
  </conditionalFormatting>
  <conditionalFormatting sqref="G7:H9 R7:R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9">
    <cfRule type="notContainsBlanks" priority="69" dxfId="2">
      <formula>LEN(TRIM(G7))&gt;0</formula>
    </cfRule>
  </conditionalFormatting>
  <conditionalFormatting sqref="T7:T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2023-08-28T09:30:21Z</cp:lastPrinted>
  <dcterms:created xsi:type="dcterms:W3CDTF">2014-03-05T12:43:32Z</dcterms:created>
  <dcterms:modified xsi:type="dcterms:W3CDTF">2023-09-06T05:16:18Z</dcterms:modified>
  <cp:category/>
  <cp:version/>
  <cp:contentType/>
  <cp:contentStatus/>
  <cp:revision>3</cp:revision>
</cp:coreProperties>
</file>