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7640" tabRatio="779" activeTab="0"/>
  </bookViews>
  <sheets>
    <sheet name="PP" sheetId="1" r:id="rId1"/>
  </sheets>
  <definedNames>
    <definedName name="_xlnm.Print_Area" localSheetId="0">'PP'!$B$1:$S$17</definedName>
  </definedNames>
  <calcPr calcId="191029"/>
  <extLst/>
</workbook>
</file>

<file path=xl/sharedStrings.xml><?xml version="1.0" encoding="utf-8"?>
<sst xmlns="http://schemas.openxmlformats.org/spreadsheetml/2006/main" count="60" uniqueCount="53">
  <si>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</si>
  <si>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</si>
  <si>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</si>
  <si>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</si>
  <si>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</si>
  <si>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</si>
  <si>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</si>
  <si>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</si>
  <si>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</si>
  <si>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</si>
  <si>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</si>
  <si>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</si>
  <si>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</si>
  <si>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22462000-6 - Reklamní materiály</t>
  </si>
  <si>
    <t xml:space="preserve">Název </t>
  </si>
  <si>
    <t>Měrná jednotka [MJ]</t>
  </si>
  <si>
    <t>Popis</t>
  </si>
  <si>
    <t xml:space="preserve">Maximální cena za jednotlivé položky 
 v Kč BEZ DPH </t>
  </si>
  <si>
    <t>Fakturace</t>
  </si>
  <si>
    <t>Financováno
 z projektových finančních prostředků</t>
  </si>
  <si>
    <t xml:space="preserve">Pokud financováno z projektových prostředků, pak ŘEŠITEL uvede: NÁZEV A ČÍSLO DOTAČNÍHO PROJEKTU 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</si>
  <si>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</si>
  <si>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</si>
  <si>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</si>
  <si>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POZNÁMKA </t>
  </si>
  <si>
    <t>CPV - výběr
propagační předměty</t>
  </si>
  <si>
    <t>ks</t>
  </si>
  <si>
    <t>Ilustrační obrázek</t>
  </si>
  <si>
    <t>NE</t>
  </si>
  <si>
    <t>Společná faktura</t>
  </si>
  <si>
    <t>Příloha č. 2 Kupní smlouvy - technická specifikace
Propagační předměty (II.) 023 - 2023</t>
  </si>
  <si>
    <t xml:space="preserve">Dřevěná grafitová tužka bílá s bílou gumou
</t>
  </si>
  <si>
    <t xml:space="preserve">Kovový šroubovák
</t>
  </si>
  <si>
    <t xml:space="preserve">Reklamní mini čokoládky
</t>
  </si>
  <si>
    <t>Šňůra na krk</t>
  </si>
  <si>
    <t>Požadavek na dodání produktové karty ke všem předmětům jako součást nabídky k ověření splnění zadané specifikace.</t>
  </si>
  <si>
    <t>do 30.9.2023</t>
  </si>
  <si>
    <t>Markéta Přibylová,
Tel.: 37763 8001,
E-mail: mapribyl@fst.zcu.cz</t>
  </si>
  <si>
    <t>Univerzitní 22, 
301 00 Plzeň,
Fakulta strojní - Děkanát,
místnost UK 210</t>
  </si>
  <si>
    <t xml:space="preserve">Gelové pero </t>
  </si>
  <si>
    <r>
      <t>Kulatá dřevěná grafitová tužka</t>
    </r>
    <r>
      <rPr>
        <b/>
        <sz val="11"/>
        <color theme="1"/>
        <rFont val="Calibri"/>
        <family val="2"/>
        <scheme val="minor"/>
      </rPr>
      <t xml:space="preserve"> bílá  s bílou gumou</t>
    </r>
    <r>
      <rPr>
        <sz val="11"/>
        <color theme="1"/>
        <rFont val="Calibri"/>
        <family val="2"/>
        <scheme val="minor"/>
      </rPr>
      <t xml:space="preserve">, hrocená. 
Rozměry (velikost) cca: 18,6 x 0,7 cm.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logo s logotypem Fakulty strojní dle jednotného vizuálního stylu viz 
</t>
    </r>
    <r>
      <rPr>
        <sz val="11"/>
        <color rgb="FFFF0000"/>
        <rFont val="Calibri"/>
        <family val="2"/>
        <scheme val="minor"/>
      </rPr>
      <t>Příloha č. 3 Kupní smlouvy - logo FST_PP (II.)-023-2023.zip</t>
    </r>
  </si>
  <si>
    <t>Balonky s potiskem loga</t>
  </si>
  <si>
    <r>
      <t xml:space="preserve">Kombinace </t>
    </r>
    <r>
      <rPr>
        <b/>
        <sz val="11"/>
        <color theme="1"/>
        <rFont val="Calibri"/>
        <family val="2"/>
        <scheme val="minor"/>
      </rPr>
      <t xml:space="preserve">bílých a modrých balonků </t>
    </r>
    <r>
      <rPr>
        <sz val="11"/>
        <color theme="1"/>
        <rFont val="Calibri"/>
        <family val="2"/>
        <scheme val="minor"/>
      </rPr>
      <t xml:space="preserve">250 ks + 250 ks, na kterých bude natištěné logo Fakulty strojní v bílé nebo celobarevně modré barvě dle logomanuálu.
Logo s logotypem Fakulty strojní dle jednotného vizuálního stylu viz
</t>
    </r>
    <r>
      <rPr>
        <sz val="11"/>
        <color rgb="FFFF0000"/>
        <rFont val="Calibri"/>
        <family val="2"/>
        <scheme val="minor"/>
      </rPr>
      <t>Příloha č. 3 Kupní smlouvy - logo FST_PP (II.)-023-2023.zip</t>
    </r>
  </si>
  <si>
    <t>Tleskací ruce</t>
  </si>
  <si>
    <t>Papírová taška</t>
  </si>
  <si>
    <r>
      <rPr>
        <b/>
        <sz val="11"/>
        <color theme="1"/>
        <rFont val="Calibri"/>
        <family val="2"/>
        <scheme val="minor"/>
      </rPr>
      <t>Modrý</t>
    </r>
    <r>
      <rPr>
        <sz val="11"/>
        <color theme="1"/>
        <rFont val="Calibri"/>
        <family val="2"/>
        <scheme val="minor"/>
      </rPr>
      <t xml:space="preserve"> kovový šroubovák ve tvaru tužky, 8 - 15 funkcí. 
Průměr cca 1,5 - 2 cm, a délka 10 - 11 cm. 
Hmotnost do 0,05 kg.
Baleno v krabičce. 
</t>
    </r>
    <r>
      <rPr>
        <b/>
        <sz val="11"/>
        <color theme="1"/>
        <rFont val="Calibri"/>
        <family val="2"/>
        <scheme val="minor"/>
      </rPr>
      <t xml:space="preserve">
Potisk</t>
    </r>
    <r>
      <rPr>
        <sz val="11"/>
        <color theme="1"/>
        <rFont val="Calibri"/>
        <family val="2"/>
        <scheme val="minor"/>
      </rPr>
      <t>: Gravírované laserové log</t>
    </r>
    <r>
      <rPr>
        <sz val="11"/>
        <rFont val="Calibri"/>
        <family val="2"/>
        <scheme val="minor"/>
      </rPr>
      <t>o s logotypem Fakulty strojní dle jednotného vizuálního stylu</t>
    </r>
    <r>
      <rPr>
        <sz val="11"/>
        <color theme="1"/>
        <rFont val="Calibri"/>
        <family val="2"/>
        <scheme val="minor"/>
      </rPr>
      <t xml:space="preserve"> viz
</t>
    </r>
    <r>
      <rPr>
        <sz val="11"/>
        <color rgb="FFFF0000"/>
        <rFont val="Calibri"/>
        <family val="2"/>
        <scheme val="minor"/>
      </rPr>
      <t>Příloha č. 3 Kupní smlouvy - logo FST_PP (II.)-023-2023.zip</t>
    </r>
  </si>
  <si>
    <r>
      <t>Polyesterová šňůrka s kovovou karabinkou -</t>
    </r>
    <r>
      <rPr>
        <b/>
        <sz val="11"/>
        <color theme="1"/>
        <rFont val="Calibri"/>
        <family val="2"/>
        <scheme val="minor"/>
      </rPr>
      <t xml:space="preserve"> bílé barvy </t>
    </r>
    <r>
      <rPr>
        <sz val="11"/>
        <color theme="1"/>
        <rFont val="Calibri"/>
        <family val="2"/>
        <scheme val="minor"/>
      </rPr>
      <t xml:space="preserve">s kompletním potiskem dvoubarevného loga po celé délce - viz obrázek. 
Šírka min. 20 mm délka min. 49 cm.
Hmotnost cca 10 gramů / ks.
</t>
    </r>
    <r>
      <rPr>
        <b/>
        <sz val="11"/>
        <color theme="1"/>
        <rFont val="Calibri"/>
        <family val="2"/>
        <scheme val="minor"/>
      </rPr>
      <t xml:space="preserve">
Potisk:</t>
    </r>
    <r>
      <rPr>
        <sz val="11"/>
        <color theme="1"/>
        <rFont val="Calibri"/>
        <family val="2"/>
        <scheme val="minor"/>
      </rPr>
      <t xml:space="preserve"> logo s logotypem Fakulty strojní dle jednotného vizuálního stylu viz
</t>
    </r>
    <r>
      <rPr>
        <sz val="11"/>
        <color rgb="FFFF0000"/>
        <rFont val="Calibri"/>
        <family val="2"/>
        <scheme val="minor"/>
      </rPr>
      <t>Příloha č. 3 Kupní smlouvy - logo FST_PP (II.)-023-2023.zip</t>
    </r>
  </si>
  <si>
    <r>
      <t xml:space="preserve">Gelové pero s víčkem, </t>
    </r>
    <r>
      <rPr>
        <b/>
        <sz val="11"/>
        <color theme="1"/>
        <rFont val="Calibri"/>
        <family val="2"/>
        <scheme val="minor"/>
      </rPr>
      <t>tmavě modré barvy</t>
    </r>
    <r>
      <rPr>
        <sz val="11"/>
        <color theme="1"/>
        <rFont val="Calibri"/>
        <family val="2"/>
        <scheme val="minor"/>
      </rPr>
      <t xml:space="preserve">, chromové ozdobné prvky. 
Barva inkoustu modrá, materiál plast, průměr pera cca 1,43 cm.
Velikost hrotu 0,7 mm.
</t>
    </r>
    <r>
      <rPr>
        <b/>
        <sz val="11"/>
        <color theme="1"/>
        <rFont val="Calibri"/>
        <family val="2"/>
        <scheme val="minor"/>
      </rPr>
      <t>Potisk: bílé logo</t>
    </r>
    <r>
      <rPr>
        <sz val="11"/>
        <color theme="1"/>
        <rFont val="Calibri"/>
        <family val="2"/>
        <scheme val="minor"/>
      </rPr>
      <t xml:space="preserve"> s logotypem Fakulty strojní  na těle pera.
LOGO S LOGOTYPEM FST dle jednotného vizuálního stylu viz
Příloha č. 3 Kupní smlouvy - logo FST_PP (II.)-023-2023.zip</t>
    </r>
  </si>
  <si>
    <r>
      <t xml:space="preserve">Reklamní mini čokoládky balené v aluminiové folii </t>
    </r>
    <r>
      <rPr>
        <b/>
        <sz val="11"/>
        <color theme="1"/>
        <rFont val="Calibri"/>
        <family val="2"/>
        <scheme val="minor"/>
      </rPr>
      <t xml:space="preserve">s přebalem v bílé barvě </t>
    </r>
    <r>
      <rPr>
        <sz val="11"/>
        <color theme="1"/>
        <rFont val="Calibri"/>
        <family val="2"/>
        <scheme val="minor"/>
      </rPr>
      <t xml:space="preserve">s potiskem loga. 
Hmotnost cca 5 g.  
Rozměry cca 34 x 34 x 3,5 mm </t>
    </r>
    <r>
      <rPr>
        <sz val="11"/>
        <color rgb="FF0000CC"/>
        <rFont val="Calibri"/>
        <family val="2"/>
        <scheme val="minor"/>
      </rPr>
      <t>nebo 31 x 31 x 5 mm</t>
    </r>
    <r>
      <rPr>
        <sz val="11"/>
        <color theme="1"/>
        <rFont val="Calibri"/>
        <family val="2"/>
        <scheme val="minor"/>
      </rPr>
      <t xml:space="preserve">.
Trvanlivost minimálně 12 měsíců.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logo s logotypem Fakulty strojní dle jednotného vizuálního stylu viz
</t>
    </r>
    <r>
      <rPr>
        <sz val="11"/>
        <color rgb="FFFF0000"/>
        <rFont val="Calibri"/>
        <family val="2"/>
        <scheme val="minor"/>
      </rPr>
      <t>Příloha č. 3 Kupní smlouvy - logo FST_PP (II.)-023-2023.zip</t>
    </r>
  </si>
  <si>
    <r>
      <t xml:space="preserve">Pár nafukovacích tyček, tleskací ruky o rozměrech cca 600 x 100 mm.
</t>
    </r>
    <r>
      <rPr>
        <b/>
        <sz val="11"/>
        <color theme="1"/>
        <rFont val="Calibri"/>
        <family val="2"/>
        <scheme val="minor"/>
      </rPr>
      <t>100 ks párů bílé a 100 ks párů modré barv</t>
    </r>
    <r>
      <rPr>
        <sz val="11"/>
        <color theme="1"/>
        <rFont val="Calibri"/>
        <family val="2"/>
        <scheme val="minor"/>
      </rPr>
      <t xml:space="preserve">y. 
</t>
    </r>
    <r>
      <rPr>
        <b/>
        <sz val="11"/>
        <color theme="1"/>
        <rFont val="Calibri"/>
        <family val="2"/>
        <scheme val="minor"/>
      </rPr>
      <t>Potisk</t>
    </r>
    <r>
      <rPr>
        <b/>
        <sz val="11"/>
        <color rgb="FF0000CC"/>
        <rFont val="Calibri"/>
        <family val="2"/>
        <scheme val="minor"/>
      </rPr>
      <t xml:space="preserve"> vždy na obou tyčkách: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rgb="FF0000CC"/>
        <rFont val="Calibri"/>
        <family val="2"/>
        <scheme val="minor"/>
      </rPr>
      <t>100 ks = na střed bílý potisk loga na modré tyčky a 
100 ks = na střed barevný potisk loga na bílé tyčky (dle možnosti dodavatele buď dvoubarevný potisk dle vizuálního stylu nebo jdnobarevný modrý potisk).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CC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Logo s logotypem Fakulty strojní dle jednotného vizuálního stylu viz
</t>
    </r>
    <r>
      <rPr>
        <sz val="11"/>
        <color rgb="FFFF0000"/>
        <rFont val="Calibri"/>
        <family val="2"/>
        <scheme val="minor"/>
      </rPr>
      <t>Příloha č. 3 Kupní smlouvy - logo FST_PP (II.)-023-2023.zip</t>
    </r>
  </si>
  <si>
    <t>30 dní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</si>
  <si>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</si>
  <si>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r>
      <t xml:space="preserve">Luxusní dárková taška bílá; 
rozměry min. 30 cm na výšku, min. 23 cm na šířku, skládací dno min. 9 cm; 
křídový papír (min. 200 g/m2), laminace, složený karton na dně, bavlněná bílá držadla. 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Modrý tisk loga s logotypem Fakulty stroujní zepředu + šedá textura z loga ZČU z obou stran;
LOGO S LOGOTYPEM  FST a TEXTURA dle jednotného vizuálního stylu viz
</t>
    </r>
    <r>
      <rPr>
        <sz val="11"/>
        <color rgb="FFFF0000"/>
        <rFont val="Calibri"/>
        <family val="2"/>
        <scheme val="minor"/>
      </rPr>
      <t>Příloha č. 3 Kupní smlouvy - logo FST_PP (II.)-023-2023.zip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</si>
</sst>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0">
    <xf numFmtId="0" fontId="0" fillId="0" borderId="0" xfId="0"/>
    <xf numFmtId="0" fontId="0" fillId="0" borderId="0" xfId="0" applyProtection="1"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3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1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textRotation="90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1" fontId="8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164" fontId="0" fillId="5" borderId="8" xfId="0" applyNumberFormat="1" applyFont="1" applyFill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3" fillId="5" borderId="9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4" fillId="5" borderId="9" xfId="0" applyFont="1" applyFill="1" applyBorder="1" applyAlignment="1" applyProtection="1">
      <alignment horizontal="center" vertical="center" wrapText="1"/>
      <protection/>
    </xf>
    <xf numFmtId="1" fontId="8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164" fontId="16" fillId="5" borderId="8" xfId="0" applyNumberFormat="1" applyFont="1" applyFill="1" applyBorder="1" applyAlignment="1" applyProtection="1">
      <alignment horizontal="right" vertical="center" inden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164" fontId="0" fillId="5" borderId="8" xfId="0" applyNumberFormat="1" applyFill="1" applyBorder="1" applyAlignment="1" applyProtection="1">
      <alignment horizontal="right" vertical="center" indent="1"/>
      <protection/>
    </xf>
    <xf numFmtId="164" fontId="3" fillId="5" borderId="8" xfId="0" applyNumberFormat="1" applyFont="1" applyFill="1" applyBorder="1" applyAlignment="1" applyProtection="1">
      <alignment horizontal="right" vertical="center" indent="1"/>
      <protection/>
    </xf>
    <xf numFmtId="1" fontId="8" fillId="5" borderId="10" xfId="0" applyNumberFormat="1" applyFont="1" applyFill="1" applyBorder="1" applyAlignment="1" applyProtection="1">
      <alignment horizontal="center" vertical="center" wrapText="1"/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 indent="1"/>
      <protection/>
    </xf>
    <xf numFmtId="3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 indent="1"/>
      <protection/>
    </xf>
    <xf numFmtId="0" fontId="0" fillId="5" borderId="12" xfId="0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164" fontId="0" fillId="5" borderId="12" xfId="0" applyNumberFormat="1" applyFill="1" applyBorder="1" applyAlignment="1" applyProtection="1">
      <alignment horizontal="right" vertical="center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3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4" fillId="5" borderId="13" xfId="0" applyFont="1" applyFill="1" applyBorder="1" applyAlignment="1" applyProtection="1">
      <alignment horizontal="center" vertical="center" wrapText="1"/>
      <protection/>
    </xf>
    <xf numFmtId="1" fontId="17" fillId="5" borderId="13" xfId="0" applyNumberFormat="1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0" borderId="14" xfId="0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4" fillId="4" borderId="16" xfId="0" applyFont="1" applyFill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vertical="center" wrapText="1"/>
      <protection/>
    </xf>
    <xf numFmtId="0" fontId="0" fillId="4" borderId="17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15" xfId="0" applyNumberFormat="1" applyFont="1" applyBorder="1" applyAlignment="1" applyProtection="1">
      <alignment horizontal="center" vertical="center"/>
      <protection/>
    </xf>
    <xf numFmtId="164" fontId="2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Border="1" applyProtection="1">
      <protection/>
    </xf>
    <xf numFmtId="0" fontId="0" fillId="0" borderId="17" xfId="0" applyBorder="1" applyProtection="1"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781050</xdr:colOff>
      <xdr:row>8</xdr:row>
      <xdr:rowOff>295275</xdr:rowOff>
    </xdr:from>
    <xdr:ext cx="1819275" cy="1362075"/>
    <xdr:pic>
      <xdr:nvPicPr>
        <xdr:cNvPr id="8" name="Obrázek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1425" y="6515100"/>
          <a:ext cx="1819275" cy="13620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6</xdr:col>
      <xdr:colOff>942975</xdr:colOff>
      <xdr:row>9</xdr:row>
      <xdr:rowOff>209550</xdr:rowOff>
    </xdr:from>
    <xdr:to>
      <xdr:col>6</xdr:col>
      <xdr:colOff>2457450</xdr:colOff>
      <xdr:row>9</xdr:row>
      <xdr:rowOff>1562100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63350" y="8496300"/>
          <a:ext cx="1514475" cy="1352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247650</xdr:colOff>
      <xdr:row>10</xdr:row>
      <xdr:rowOff>723900</xdr:rowOff>
    </xdr:from>
    <xdr:to>
      <xdr:col>6</xdr:col>
      <xdr:colOff>2828925</xdr:colOff>
      <xdr:row>10</xdr:row>
      <xdr:rowOff>1200150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8025" y="10734675"/>
          <a:ext cx="2581275" cy="4857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771525</xdr:colOff>
      <xdr:row>12</xdr:row>
      <xdr:rowOff>247650</xdr:rowOff>
    </xdr:from>
    <xdr:ext cx="1847850" cy="1381125"/>
    <xdr:pic>
      <xdr:nvPicPr>
        <xdr:cNvPr id="11" name="Obrázek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91900" y="13639800"/>
          <a:ext cx="1847850" cy="13811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38100</xdr:colOff>
      <xdr:row>13</xdr:row>
      <xdr:rowOff>276225</xdr:rowOff>
    </xdr:from>
    <xdr:ext cx="1133475" cy="1390650"/>
    <xdr:pic>
      <xdr:nvPicPr>
        <xdr:cNvPr id="12" name="Obrázek 1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5" y="16163925"/>
          <a:ext cx="1133475" cy="13906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2209800</xdr:colOff>
      <xdr:row>13</xdr:row>
      <xdr:rowOff>304800</xdr:rowOff>
    </xdr:from>
    <xdr:ext cx="914400" cy="1276350"/>
    <xdr:pic>
      <xdr:nvPicPr>
        <xdr:cNvPr id="13" name="Obrázek 1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0175" y="16192500"/>
          <a:ext cx="914400" cy="1276350"/>
        </a:xfrm>
        <a:prstGeom prst="rect">
          <a:avLst/>
        </a:prstGeom>
        <a:ln>
          <a:solidFill>
            <a:schemeClr val="bg1">
              <a:lumMod val="65000"/>
            </a:schemeClr>
          </a:solidFill>
          <a:headEnd type="none"/>
          <a:tailEnd type="none"/>
        </a:ln>
      </xdr:spPr>
    </xdr:pic>
    <xdr:clientData/>
  </xdr:oneCellAnchor>
  <xdr:twoCellAnchor editAs="oneCell">
    <xdr:from>
      <xdr:col>6</xdr:col>
      <xdr:colOff>1257300</xdr:colOff>
      <xdr:row>13</xdr:row>
      <xdr:rowOff>295275</xdr:rowOff>
    </xdr:from>
    <xdr:to>
      <xdr:col>6</xdr:col>
      <xdr:colOff>2133600</xdr:colOff>
      <xdr:row>13</xdr:row>
      <xdr:rowOff>1609725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77675" y="16182975"/>
          <a:ext cx="876300" cy="1314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838200</xdr:colOff>
      <xdr:row>6</xdr:row>
      <xdr:rowOff>152400</xdr:rowOff>
    </xdr:from>
    <xdr:to>
      <xdr:col>6</xdr:col>
      <xdr:colOff>2705100</xdr:colOff>
      <xdr:row>6</xdr:row>
      <xdr:rowOff>962025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58575" y="2819400"/>
          <a:ext cx="1866900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476250</xdr:colOff>
      <xdr:row>6</xdr:row>
      <xdr:rowOff>1333500</xdr:rowOff>
    </xdr:from>
    <xdr:to>
      <xdr:col>6</xdr:col>
      <xdr:colOff>2914650</xdr:colOff>
      <xdr:row>6</xdr:row>
      <xdr:rowOff>1857375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096625" y="4000500"/>
          <a:ext cx="243840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638175</xdr:colOff>
      <xdr:row>7</xdr:row>
      <xdr:rowOff>171450</xdr:rowOff>
    </xdr:from>
    <xdr:to>
      <xdr:col>6</xdr:col>
      <xdr:colOff>2628900</xdr:colOff>
      <xdr:row>7</xdr:row>
      <xdr:rowOff>1095375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258550" y="5067300"/>
          <a:ext cx="1990725" cy="923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"/>
  <sheetViews>
    <sheetView tabSelected="1" zoomScale="70" zoomScaleNormal="70" workbookViewId="0" topLeftCell="A1">
      <selection activeCell="J7" sqref="J7"/>
    </sheetView>
  </sheetViews>
  <sheetFormatPr defaultColWidth="9.140625" defaultRowHeight="15"/>
  <cols>
    <col min="1" max="1" width="1.421875" style="1" bestFit="1" customWidth="1"/>
    <col min="2" max="2" width="5.57421875" style="1" bestFit="1" customWidth="1"/>
    <col min="3" max="3" width="34.28125" style="5" customWidth="1"/>
    <col min="4" max="4" width="11.00390625" style="106" customWidth="1"/>
    <col min="5" max="5" width="12.00390625" style="4" customWidth="1"/>
    <col min="6" max="6" width="95.00390625" style="5" customWidth="1"/>
    <col min="7" max="7" width="48.8515625" style="5" customWidth="1"/>
    <col min="8" max="8" width="17.57421875" style="5" hidden="1" customWidth="1"/>
    <col min="9" max="9" width="21.7109375" style="1" customWidth="1"/>
    <col min="10" max="10" width="23.7109375" style="1" customWidth="1"/>
    <col min="11" max="11" width="20.57421875" style="1" bestFit="1" customWidth="1"/>
    <col min="12" max="12" width="23.8515625" style="1" customWidth="1"/>
    <col min="13" max="13" width="20.140625" style="1" customWidth="1"/>
    <col min="14" max="14" width="14.8515625" style="1" customWidth="1"/>
    <col min="15" max="15" width="27.421875" style="1" hidden="1" customWidth="1"/>
    <col min="16" max="16" width="32.7109375" style="1" customWidth="1"/>
    <col min="17" max="17" width="29.8515625" style="1" customWidth="1"/>
    <col min="18" max="18" width="36.140625" style="1" customWidth="1"/>
    <col min="19" max="19" width="29.00390625" style="1" customWidth="1"/>
    <col min="20" max="20" width="20.140625" style="1" hidden="1" customWidth="1"/>
    <col min="21" max="21" width="27.140625" style="6" customWidth="1"/>
    <col min="22" max="22" width="8.28125" style="1" customWidth="1"/>
    <col min="23" max="16384" width="9.140625" style="1" customWidth="1"/>
  </cols>
  <sheetData>
    <row r="1" spans="2:4" ht="39.75" customHeight="1">
      <c r="B1" s="2" t="s">
        <v>30</v>
      </c>
      <c r="C1" s="3"/>
      <c r="D1" s="3"/>
    </row>
    <row r="2" spans="3:21" ht="20.1" customHeight="1">
      <c r="C2" s="1"/>
      <c r="D2" s="7"/>
      <c r="E2" s="8"/>
      <c r="F2" s="9"/>
      <c r="G2" s="9"/>
      <c r="H2" s="9"/>
      <c r="I2" s="9"/>
      <c r="J2" s="9"/>
      <c r="L2" s="10"/>
      <c r="M2" s="11"/>
      <c r="N2" s="11"/>
      <c r="O2" s="11"/>
      <c r="P2" s="11"/>
      <c r="Q2" s="11"/>
      <c r="R2" s="11"/>
      <c r="S2" s="11"/>
      <c r="T2" s="11"/>
      <c r="U2" s="12"/>
    </row>
    <row r="3" spans="2:16" ht="20.1" customHeight="1">
      <c r="B3" s="13"/>
      <c r="C3" s="14" t="s">
        <v>0</v>
      </c>
      <c r="D3" s="15"/>
      <c r="E3" s="15"/>
      <c r="F3" s="15"/>
      <c r="G3" s="15"/>
      <c r="H3" s="16"/>
      <c r="I3" s="16"/>
      <c r="J3" s="16"/>
      <c r="K3" s="16"/>
      <c r="L3" s="16"/>
      <c r="N3" s="17"/>
      <c r="O3" s="17"/>
      <c r="P3" s="17"/>
    </row>
    <row r="4" spans="2:18" ht="20.1" customHeight="1" thickBot="1">
      <c r="B4" s="18"/>
      <c r="C4" s="19" t="s">
        <v>1</v>
      </c>
      <c r="D4" s="15"/>
      <c r="E4" s="15"/>
      <c r="F4" s="15"/>
      <c r="G4" s="15"/>
      <c r="H4" s="9"/>
      <c r="I4" s="10"/>
      <c r="J4" s="10"/>
      <c r="L4" s="10"/>
      <c r="R4" s="20"/>
    </row>
    <row r="5" spans="2:21" ht="34.5" customHeight="1" thickBot="1">
      <c r="B5" s="21"/>
      <c r="C5" s="22"/>
      <c r="D5" s="23"/>
      <c r="E5" s="23"/>
      <c r="F5" s="9"/>
      <c r="G5" s="9"/>
      <c r="H5" s="24"/>
      <c r="J5" s="25" t="s">
        <v>2</v>
      </c>
      <c r="U5" s="26"/>
    </row>
    <row r="6" spans="2:21" ht="77.25" customHeight="1" thickBot="1" thickTop="1">
      <c r="B6" s="27" t="s">
        <v>3</v>
      </c>
      <c r="C6" s="28" t="s">
        <v>14</v>
      </c>
      <c r="D6" s="28" t="s">
        <v>4</v>
      </c>
      <c r="E6" s="28" t="s">
        <v>15</v>
      </c>
      <c r="F6" s="28" t="s">
        <v>16</v>
      </c>
      <c r="G6" s="28" t="s">
        <v>27</v>
      </c>
      <c r="H6" s="28" t="s">
        <v>17</v>
      </c>
      <c r="I6" s="28" t="s">
        <v>5</v>
      </c>
      <c r="J6" s="29" t="s">
        <v>6</v>
      </c>
      <c r="K6" s="30" t="s">
        <v>7</v>
      </c>
      <c r="L6" s="30" t="s">
        <v>8</v>
      </c>
      <c r="M6" s="28" t="s">
        <v>18</v>
      </c>
      <c r="N6" s="28" t="s">
        <v>19</v>
      </c>
      <c r="O6" s="28" t="s">
        <v>20</v>
      </c>
      <c r="P6" s="28" t="s">
        <v>21</v>
      </c>
      <c r="Q6" s="30" t="s">
        <v>22</v>
      </c>
      <c r="R6" s="28" t="s">
        <v>23</v>
      </c>
      <c r="S6" s="28" t="s">
        <v>51</v>
      </c>
      <c r="T6" s="28" t="s">
        <v>24</v>
      </c>
      <c r="U6" s="28" t="s">
        <v>25</v>
      </c>
    </row>
    <row r="7" spans="1:21" ht="175.5" customHeight="1">
      <c r="A7" s="31"/>
      <c r="B7" s="32">
        <v>1</v>
      </c>
      <c r="C7" s="33" t="s">
        <v>39</v>
      </c>
      <c r="D7" s="34">
        <v>300</v>
      </c>
      <c r="E7" s="35" t="s">
        <v>26</v>
      </c>
      <c r="F7" s="36" t="s">
        <v>47</v>
      </c>
      <c r="G7" s="37"/>
      <c r="H7" s="38">
        <f aca="true" t="shared" si="0" ref="H7:H14">D7*I7</f>
        <v>6000</v>
      </c>
      <c r="I7" s="39">
        <v>20</v>
      </c>
      <c r="J7" s="107"/>
      <c r="K7" s="40">
        <f aca="true" t="shared" si="1" ref="K7">D7*J7</f>
        <v>0</v>
      </c>
      <c r="L7" s="41" t="str">
        <f aca="true" t="shared" si="2" ref="L7">IF(ISNUMBER(J7),IF(J7&gt;I7,"NEVYHOVUJE","VYHOVUJE")," ")</f>
        <v xml:space="preserve"> </v>
      </c>
      <c r="M7" s="42" t="s">
        <v>29</v>
      </c>
      <c r="N7" s="43" t="s">
        <v>28</v>
      </c>
      <c r="O7" s="44"/>
      <c r="P7" s="45" t="s">
        <v>35</v>
      </c>
      <c r="Q7" s="46" t="s">
        <v>37</v>
      </c>
      <c r="R7" s="46" t="s">
        <v>38</v>
      </c>
      <c r="S7" s="47" t="s">
        <v>36</v>
      </c>
      <c r="T7" s="48"/>
      <c r="U7" s="49" t="s">
        <v>13</v>
      </c>
    </row>
    <row r="8" spans="1:21" ht="104.25" customHeight="1">
      <c r="A8" s="31"/>
      <c r="B8" s="50">
        <v>2</v>
      </c>
      <c r="C8" s="51" t="s">
        <v>31</v>
      </c>
      <c r="D8" s="52">
        <v>300</v>
      </c>
      <c r="E8" s="53" t="s">
        <v>26</v>
      </c>
      <c r="F8" s="54" t="s">
        <v>40</v>
      </c>
      <c r="G8" s="55"/>
      <c r="H8" s="56">
        <f t="shared" si="0"/>
        <v>1800</v>
      </c>
      <c r="I8" s="57">
        <v>6</v>
      </c>
      <c r="J8" s="108"/>
      <c r="K8" s="58">
        <f aca="true" t="shared" si="3" ref="K8:K13">D8*J8</f>
        <v>0</v>
      </c>
      <c r="L8" s="59" t="str">
        <f aca="true" t="shared" si="4" ref="L8:L13">IF(ISNUMBER(J8),IF(J8&gt;I8,"NEVYHOVUJE","VYHOVUJE")," ")</f>
        <v xml:space="preserve"> </v>
      </c>
      <c r="M8" s="60"/>
      <c r="N8" s="61"/>
      <c r="O8" s="62"/>
      <c r="P8" s="63"/>
      <c r="Q8" s="60"/>
      <c r="R8" s="60"/>
      <c r="S8" s="64"/>
      <c r="T8" s="65"/>
      <c r="U8" s="66"/>
    </row>
    <row r="9" spans="1:21" ht="162.75" customHeight="1">
      <c r="A9" s="31"/>
      <c r="B9" s="50">
        <v>3</v>
      </c>
      <c r="C9" s="67" t="s">
        <v>32</v>
      </c>
      <c r="D9" s="52">
        <v>100</v>
      </c>
      <c r="E9" s="53" t="s">
        <v>26</v>
      </c>
      <c r="F9" s="54" t="s">
        <v>45</v>
      </c>
      <c r="G9" s="55"/>
      <c r="H9" s="56">
        <f t="shared" si="0"/>
        <v>7000</v>
      </c>
      <c r="I9" s="68">
        <v>70</v>
      </c>
      <c r="J9" s="108"/>
      <c r="K9" s="58">
        <f t="shared" si="3"/>
        <v>0</v>
      </c>
      <c r="L9" s="59" t="str">
        <f t="shared" si="4"/>
        <v xml:space="preserve"> </v>
      </c>
      <c r="M9" s="60"/>
      <c r="N9" s="61"/>
      <c r="O9" s="62"/>
      <c r="P9" s="63"/>
      <c r="Q9" s="60"/>
      <c r="R9" s="60"/>
      <c r="S9" s="64"/>
      <c r="T9" s="65"/>
      <c r="U9" s="66"/>
    </row>
    <row r="10" spans="1:21" ht="135.75" customHeight="1">
      <c r="A10" s="31"/>
      <c r="B10" s="50">
        <v>4</v>
      </c>
      <c r="C10" s="67" t="s">
        <v>33</v>
      </c>
      <c r="D10" s="52">
        <v>1000</v>
      </c>
      <c r="E10" s="53" t="s">
        <v>26</v>
      </c>
      <c r="F10" s="69" t="s">
        <v>48</v>
      </c>
      <c r="G10" s="55"/>
      <c r="H10" s="56">
        <f t="shared" si="0"/>
        <v>8000</v>
      </c>
      <c r="I10" s="68">
        <v>8</v>
      </c>
      <c r="J10" s="108"/>
      <c r="K10" s="58">
        <f t="shared" si="3"/>
        <v>0</v>
      </c>
      <c r="L10" s="59" t="str">
        <f t="shared" si="4"/>
        <v xml:space="preserve"> </v>
      </c>
      <c r="M10" s="60"/>
      <c r="N10" s="61"/>
      <c r="O10" s="62"/>
      <c r="P10" s="63"/>
      <c r="Q10" s="60"/>
      <c r="R10" s="60"/>
      <c r="S10" s="64"/>
      <c r="T10" s="65"/>
      <c r="U10" s="66"/>
    </row>
    <row r="11" spans="1:21" ht="141" customHeight="1">
      <c r="A11" s="31"/>
      <c r="B11" s="50">
        <v>5</v>
      </c>
      <c r="C11" s="67" t="s">
        <v>34</v>
      </c>
      <c r="D11" s="52">
        <v>500</v>
      </c>
      <c r="E11" s="53" t="s">
        <v>26</v>
      </c>
      <c r="F11" s="54" t="s">
        <v>46</v>
      </c>
      <c r="G11" s="55"/>
      <c r="H11" s="56">
        <f t="shared" si="0"/>
        <v>5000</v>
      </c>
      <c r="I11" s="70">
        <v>10</v>
      </c>
      <c r="J11" s="108"/>
      <c r="K11" s="58">
        <f t="shared" si="3"/>
        <v>0</v>
      </c>
      <c r="L11" s="59" t="str">
        <f t="shared" si="4"/>
        <v xml:space="preserve"> </v>
      </c>
      <c r="M11" s="60"/>
      <c r="N11" s="61"/>
      <c r="O11" s="62"/>
      <c r="P11" s="63"/>
      <c r="Q11" s="60"/>
      <c r="R11" s="60"/>
      <c r="S11" s="64"/>
      <c r="T11" s="65"/>
      <c r="U11" s="66"/>
    </row>
    <row r="12" spans="1:21" ht="125.25" customHeight="1">
      <c r="A12" s="31"/>
      <c r="B12" s="50">
        <v>6</v>
      </c>
      <c r="C12" s="51" t="s">
        <v>41</v>
      </c>
      <c r="D12" s="52">
        <v>500</v>
      </c>
      <c r="E12" s="53" t="s">
        <v>26</v>
      </c>
      <c r="F12" s="54" t="s">
        <v>42</v>
      </c>
      <c r="G12" s="55"/>
      <c r="H12" s="56">
        <f t="shared" si="0"/>
        <v>3500</v>
      </c>
      <c r="I12" s="71">
        <v>7</v>
      </c>
      <c r="J12" s="108"/>
      <c r="K12" s="58">
        <f t="shared" si="3"/>
        <v>0</v>
      </c>
      <c r="L12" s="59" t="str">
        <f t="shared" si="4"/>
        <v xml:space="preserve"> </v>
      </c>
      <c r="M12" s="60"/>
      <c r="N12" s="61"/>
      <c r="O12" s="62"/>
      <c r="P12" s="63"/>
      <c r="Q12" s="60"/>
      <c r="R12" s="60"/>
      <c r="S12" s="64"/>
      <c r="T12" s="65"/>
      <c r="U12" s="66"/>
    </row>
    <row r="13" spans="1:21" ht="196.5" customHeight="1">
      <c r="A13" s="31"/>
      <c r="B13" s="50">
        <v>7</v>
      </c>
      <c r="C13" s="54" t="s">
        <v>43</v>
      </c>
      <c r="D13" s="52">
        <v>200</v>
      </c>
      <c r="E13" s="53" t="s">
        <v>26</v>
      </c>
      <c r="F13" s="69" t="s">
        <v>49</v>
      </c>
      <c r="G13" s="55"/>
      <c r="H13" s="56">
        <f t="shared" si="0"/>
        <v>1120</v>
      </c>
      <c r="I13" s="70">
        <v>5.6</v>
      </c>
      <c r="J13" s="108"/>
      <c r="K13" s="58">
        <f t="shared" si="3"/>
        <v>0</v>
      </c>
      <c r="L13" s="59" t="str">
        <f t="shared" si="4"/>
        <v xml:space="preserve"> </v>
      </c>
      <c r="M13" s="60"/>
      <c r="N13" s="61"/>
      <c r="O13" s="62"/>
      <c r="P13" s="63"/>
      <c r="Q13" s="60"/>
      <c r="R13" s="60"/>
      <c r="S13" s="72"/>
      <c r="T13" s="65"/>
      <c r="U13" s="66"/>
    </row>
    <row r="14" spans="1:21" ht="184.5" customHeight="1" thickBot="1">
      <c r="A14" s="31"/>
      <c r="B14" s="73">
        <v>8</v>
      </c>
      <c r="C14" s="74" t="s">
        <v>44</v>
      </c>
      <c r="D14" s="75">
        <v>300</v>
      </c>
      <c r="E14" s="76" t="s">
        <v>26</v>
      </c>
      <c r="F14" s="77" t="s">
        <v>52</v>
      </c>
      <c r="G14" s="78"/>
      <c r="H14" s="79">
        <f t="shared" si="0"/>
        <v>9600</v>
      </c>
      <c r="I14" s="80">
        <v>32</v>
      </c>
      <c r="J14" s="109"/>
      <c r="K14" s="81">
        <f aca="true" t="shared" si="5" ref="K14">D14*J14</f>
        <v>0</v>
      </c>
      <c r="L14" s="82" t="str">
        <f aca="true" t="shared" si="6" ref="L14">IF(ISNUMBER(J14),IF(J14&gt;I14,"NEVYHOVUJE","VYHOVUJE")," ")</f>
        <v xml:space="preserve"> </v>
      </c>
      <c r="M14" s="83"/>
      <c r="N14" s="84"/>
      <c r="O14" s="85"/>
      <c r="P14" s="86"/>
      <c r="Q14" s="83"/>
      <c r="R14" s="83"/>
      <c r="S14" s="87" t="s">
        <v>50</v>
      </c>
      <c r="T14" s="88"/>
      <c r="U14" s="89"/>
    </row>
    <row r="15" spans="3:11" ht="13.5" customHeight="1" thickBot="1" thickTop="1">
      <c r="C15" s="1"/>
      <c r="D15" s="1"/>
      <c r="E15" s="1"/>
      <c r="F15" s="1"/>
      <c r="G15" s="1"/>
      <c r="H15" s="1"/>
      <c r="K15" s="90"/>
    </row>
    <row r="16" spans="2:21" ht="60.75" customHeight="1" thickBot="1" thickTop="1">
      <c r="B16" s="91" t="s">
        <v>9</v>
      </c>
      <c r="C16" s="91"/>
      <c r="D16" s="91"/>
      <c r="E16" s="91"/>
      <c r="F16" s="91"/>
      <c r="G16" s="15"/>
      <c r="H16" s="92"/>
      <c r="I16" s="93" t="s">
        <v>10</v>
      </c>
      <c r="J16" s="94" t="s">
        <v>11</v>
      </c>
      <c r="K16" s="95"/>
      <c r="L16" s="96"/>
      <c r="M16" s="97"/>
      <c r="N16" s="24"/>
      <c r="O16" s="24"/>
      <c r="P16" s="24"/>
      <c r="Q16" s="24"/>
      <c r="R16" s="24"/>
      <c r="S16" s="24"/>
      <c r="T16" s="24"/>
      <c r="U16" s="98"/>
    </row>
    <row r="17" spans="2:21" ht="33" customHeight="1" thickBot="1" thickTop="1">
      <c r="B17" s="99" t="s">
        <v>12</v>
      </c>
      <c r="C17" s="99"/>
      <c r="D17" s="99"/>
      <c r="E17" s="99"/>
      <c r="F17" s="99"/>
      <c r="G17" s="100"/>
      <c r="H17" s="101"/>
      <c r="I17" s="102">
        <f>SUM(H7:H14)</f>
        <v>42020</v>
      </c>
      <c r="J17" s="103">
        <f>SUM(K7:K14)</f>
        <v>0</v>
      </c>
      <c r="K17" s="104"/>
      <c r="L17" s="105"/>
      <c r="M17" s="97"/>
      <c r="T17" s="24"/>
      <c r="U17" s="98"/>
    </row>
    <row r="18" ht="14.1" customHeight="1" thickTop="1"/>
    <row r="19" ht="14.25" customHeight="1"/>
    <row r="20" ht="14.1" customHeight="1"/>
    <row r="21" ht="14.25" customHeight="1"/>
    <row r="22" ht="14.25" customHeight="1"/>
    <row r="23" ht="14.1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 algorithmName="SHA-512" hashValue="4d1ZDGqVdCGkyzxwtRPmKOfmYeFFpj/lSPO5tQfI1s2fB0RwRsKl+lAlxCSuCL+Xk6VTKIAMQwyRQHEwVaD4sA==" saltValue="FuiWJe1+p2wskGFQQ7CUpg==" spinCount="100000" sheet="1" objects="1" scenarios="1"/>
  <mergeCells count="14">
    <mergeCell ref="B17:F17"/>
    <mergeCell ref="J17:L17"/>
    <mergeCell ref="B1:D1"/>
    <mergeCell ref="J16:L16"/>
    <mergeCell ref="B16:F16"/>
    <mergeCell ref="M7:M14"/>
    <mergeCell ref="N7:N14"/>
    <mergeCell ref="O7:O14"/>
    <mergeCell ref="P7:P14"/>
    <mergeCell ref="S7:S13"/>
    <mergeCell ref="T7:T14"/>
    <mergeCell ref="U7:U14"/>
    <mergeCell ref="Q7:Q14"/>
    <mergeCell ref="R7:R14"/>
  </mergeCells>
  <conditionalFormatting sqref="B7:B14 D7:D14">
    <cfRule type="containsBlanks" priority="88" dxfId="6">
      <formula>LEN(TRIM(B7))=0</formula>
    </cfRule>
  </conditionalFormatting>
  <conditionalFormatting sqref="B7:B14">
    <cfRule type="cellIs" priority="83" dxfId="5" operator="greaterThanOrEqual">
      <formula>1</formula>
    </cfRule>
  </conditionalFormatting>
  <conditionalFormatting sqref="J7:J14">
    <cfRule type="notContainsBlanks" priority="45" dxfId="4">
      <formula>LEN(TRIM(J7))&gt;0</formula>
    </cfRule>
    <cfRule type="notContainsBlanks" priority="46" dxfId="3">
      <formula>LEN(TRIM(J7))&gt;0</formula>
    </cfRule>
    <cfRule type="containsBlanks" priority="47" dxfId="2">
      <formula>LEN(TRIM(J7))=0</formula>
    </cfRule>
  </conditionalFormatting>
  <conditionalFormatting sqref="L7:L14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N7">
      <formula1>"ANO,NE"</formula1>
    </dataValidation>
    <dataValidation type="list" showInputMessage="1" showErrorMessage="1" sqref="E7:E14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17.01.2022</dc:description>
  <cp:lastModifiedBy>Hana Pešková</cp:lastModifiedBy>
  <cp:lastPrinted>2023-08-30T05:35:00Z</cp:lastPrinted>
  <dcterms:created xsi:type="dcterms:W3CDTF">2014-03-05T12:43:32Z</dcterms:created>
  <dcterms:modified xsi:type="dcterms:W3CDTF">2023-09-05T12:53:17Z</dcterms:modified>
  <cp:category/>
  <cp:version/>
  <cp:contentType/>
  <cp:contentStatus/>
  <cp:revision>1</cp:revision>
</cp:coreProperties>
</file>