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1-2023_NPO\"/>
    </mc:Choice>
  </mc:AlternateContent>
  <xr:revisionPtr revIDLastSave="0" documentId="13_ncr:1_{55F3B479-8BB0-46D5-AB56-60ECB19E726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9" i="1" l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R9" i="1"/>
  <c r="R10" i="1"/>
  <c r="R11" i="1"/>
  <c r="R12" i="1"/>
  <c r="R13" i="1"/>
  <c r="R14" i="1"/>
  <c r="R15" i="1"/>
  <c r="R16" i="1"/>
  <c r="U17" i="1" l="1"/>
  <c r="V17" i="1"/>
  <c r="R17" i="1"/>
  <c r="V7" i="1"/>
  <c r="R8" i="1"/>
  <c r="U8" i="1"/>
  <c r="V8" i="1"/>
  <c r="R7" i="1"/>
  <c r="S20" i="1" l="1"/>
  <c r="U7" i="1"/>
  <c r="T20" i="1" s="1"/>
</calcChain>
</file>

<file path=xl/sharedStrings.xml><?xml version="1.0" encoding="utf-8"?>
<sst xmlns="http://schemas.openxmlformats.org/spreadsheetml/2006/main" count="107" uniqueCount="71">
  <si>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</si>
  <si>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</si>
  <si>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</si>
  <si>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</si>
  <si>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</si>
  <si>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</si>
  <si>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</si>
  <si>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</si>
  <si>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</si>
  <si>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</si>
  <si>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</si>
  <si>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</si>
  <si>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</si>
  <si>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</si>
  <si>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</si>
  <si>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</si>
  <si>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</si>
  <si>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</si>
  <si>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</si>
  <si>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</si>
  <si>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</si>
  <si>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</si>
  <si>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</si>
  <si>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</si>
  <si>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</si>
  <si>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</si>
  <si>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</si>
  <si>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</si>
  <si>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</si>
  <si>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</si>
  <si>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</si>
  <si>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</si>
  <si>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39130000-2 - Kancelářský nábytek</t>
  </si>
  <si>
    <t xml:space="preserve">39141100-3 - Police </t>
  </si>
  <si>
    <t xml:space="preserve">39160000-1 - Školní nábytek </t>
  </si>
  <si>
    <t xml:space="preserve">39161000-8 - Nábytek pro mateřské školy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</si>
  <si>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</si>
  <si>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Ilustrační obrázek</t>
  </si>
  <si>
    <t>Kancelářské křeslo včetně podhlavníku a s područkami</t>
  </si>
  <si>
    <t>Příloha č. 2 Kupní smlouvy - technická specifikace
Nábytek pro ZČU (II.) 031 - 2023</t>
  </si>
  <si>
    <t>Společná faktura</t>
  </si>
  <si>
    <t>ANO</t>
  </si>
  <si>
    <t>Národní plán obnovy pro oblast vysokých škol pro roky 2022–2024
Registrační číslo projektu: NPO_ZČU_MSMT-16584/2022
Specifický cíl A: Transformace formy a obsahu VŠ vzdělávání
Specifický cíl A3: Tvorba nových profesně zaměřených studijních programů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</si>
  <si>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</si>
  <si>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50 dní</t>
  </si>
  <si>
    <t>Mgr. Milan Podpera, Ph.D.,
Tel.: 702 203 681,
37763 6348</t>
  </si>
  <si>
    <t>Chodské nám. 1, 
301 00 Plzeň,
Fakulta pedagogická - Katedra pedagogiky,
2.NP</t>
  </si>
  <si>
    <t>Včetně výnosu, montáže, potřebné instalace a likvidace obalového materiálu.</t>
  </si>
  <si>
    <t>Záruka min. 5 let.
Dodání ve smontovaném stavu do místa určení, včetně likvidace obalového materiálu.
Zaškolení a seznámení s funkcemi židle.</t>
  </si>
  <si>
    <t>Stůl lichoběžníkový</t>
  </si>
  <si>
    <t>Židle dřevěná</t>
  </si>
  <si>
    <r>
      <t xml:space="preserve">Dřevěná židle, </t>
    </r>
    <r>
      <rPr>
        <b/>
        <sz val="11"/>
        <color rgb="FF000000"/>
        <rFont val="Calibri"/>
        <family val="2"/>
        <charset val="238"/>
      </rPr>
      <t xml:space="preserve">barva světlý buk.
</t>
    </r>
    <r>
      <rPr>
        <sz val="11"/>
        <color rgb="FF000000"/>
        <rFont val="Calibri"/>
        <family val="2"/>
        <charset val="238"/>
      </rPr>
      <t>Výška sedáku 46 cm.
Zaoblené hrany.
Nábytek splňuje normy pro MŠ.</t>
    </r>
  </si>
  <si>
    <t>Katedra</t>
  </si>
  <si>
    <r>
      <t xml:space="preserve">Ergonomické kancelářské křeslo s vysokým opěrákem, ověřenou dlouhou životností a velmi dobrým přizpůsobením. 
Robustní konstrukce, otočná, výškově nastavitelná.
Synchronním mechanismus s aretací v 5-ti polohách.
Horizontální posuv sedáku. 
Sedák ergonomicky tvarovaný, čalouněný injektovanou pěnou, po bocích a zezadu prošitý, zpředu ohnutý dolu proti nežádoucímu tlaku v ohybu kolen, zespodu čalouněný technickou tkaninou.
Opěrák - plastový rám hranatého tvaru zezadu s výztuhou ve tvary „Y“, čalouněný technickou síťovinou.
Opěrák - výškově nastavitelný, ve zvolené poloze zajištěný zámkem.
Podhlavník 3D nastavitelný, síťovaný.
Samostatně výškově nastavitelná bederní opěrka.
Výškově stavitelné područky s horní omyvatelnou měkčenou vrstvou.
Na 5-ti ramenném kříži z leštěného hliníku, průměr min. 700 mm pyramidového tvaru, kvalitní plynový píst pro výškové nastavení v provedení chrom, kolečka na tvrdý povrch (vinyl) 65 mm.
Potah: vysoce odolný proti oděru (min. 100 000 cyklů),
stálobarevnost skupina 5, stálost při tření za vlhka 5, za sucha 4-5,
gramáž min. 300 g/m2,
složení 100 % polyester (vrchní vrstva), 95 % polyester, 5 % bavlna (podklad), potah s vodoodpudivou úpravou,
</t>
    </r>
    <r>
      <rPr>
        <b/>
        <sz val="11"/>
        <color rgb="FF000000"/>
        <rFont val="Calibri"/>
        <family val="2"/>
        <charset val="238"/>
      </rPr>
      <t>výběr min. z 10 barev (finální výběr provede objednatel dle vzorníku dodavatele).</t>
    </r>
    <r>
      <rPr>
        <sz val="11"/>
        <color rgb="FF000000"/>
        <rFont val="Calibri"/>
        <family val="2"/>
        <charset val="238"/>
      </rPr>
      <t xml:space="preserve">
Rozměry: šířka sedáku min. 50 cm, hloubka sedáku min. 50 cm,
výška nastavení sedu v rozsahu min. 45 - 52 cm,
celková výška židle bez podhlavníku min. 102 - 110 cm.
Nosnost min. 150 kg (doložit certifikátem od certifikační autority).
Záruka min. 5 let.</t>
    </r>
  </si>
  <si>
    <t>Regál otevřený 1 m</t>
  </si>
  <si>
    <t>Regál rohový</t>
  </si>
  <si>
    <t>Regál vysoký</t>
  </si>
  <si>
    <t>Botník</t>
  </si>
  <si>
    <t>Sedací pytel</t>
  </si>
  <si>
    <r>
      <t xml:space="preserve">Sedací pytel, jehož šití je účelně vymyšleno tak, aby křeslo poskytovalo oporu pro záda a zachovalo si tvar. 
Rozměry: základna (šířka) min. 70 cm, výška min. 75 cm.
Objem granulátu: min. 200 l. 
Výplň: polystyrenové kuličky ve velikosti 2-5 mm (EPS 70). 
Nostnost min. 120 kg.
Materiál: eco kůže. 
</t>
    </r>
    <r>
      <rPr>
        <b/>
        <sz val="11"/>
        <color rgb="FF000000"/>
        <rFont val="Calibri"/>
        <family val="2"/>
        <charset val="238"/>
      </rPr>
      <t>Barva: 1 ks limeta, 1 ks oranžová 1 ks žlutá -</t>
    </r>
    <r>
      <rPr>
        <sz val="11"/>
        <color rgb="FF000000"/>
        <rFont val="Calibri"/>
        <family val="2"/>
        <charset val="238"/>
      </rPr>
      <t xml:space="preserve"> dle vzorníku dodavatele.</t>
    </r>
  </si>
  <si>
    <t>Police</t>
  </si>
  <si>
    <t>Prostorová skříňka</t>
  </si>
  <si>
    <r>
      <t xml:space="preserve">Dřevěná police otevřená s přihrádkami.
Rozměr: 30 x 30 x 90 cm.
</t>
    </r>
    <r>
      <rPr>
        <b/>
        <sz val="11"/>
        <color rgb="FF000000"/>
        <rFont val="Calibri"/>
        <family val="2"/>
        <charset val="238"/>
      </rPr>
      <t>Barva světlý buk.</t>
    </r>
    <r>
      <rPr>
        <sz val="11"/>
        <color rgb="FF000000"/>
        <rFont val="Calibri"/>
        <family val="2"/>
        <charset val="238"/>
      </rPr>
      <t xml:space="preserve">
Zaoblené hrany, ABS hrana.
Nábytek splňuje normy pro MŠ.</t>
    </r>
  </si>
  <si>
    <t>NE</t>
  </si>
  <si>
    <r>
      <t xml:space="preserve">Lichoběžníkový stůl 60 x 120 cm, výška 76 cm, dřevěný.
</t>
    </r>
    <r>
      <rPr>
        <sz val="11"/>
        <color theme="1"/>
        <rFont val="Calibri"/>
        <family val="2"/>
        <charset val="238"/>
      </rPr>
      <t>Pracovní deska z LTD 18 mm.</t>
    </r>
    <r>
      <rPr>
        <sz val="11"/>
        <color rgb="FF000000"/>
        <rFont val="Calibri"/>
        <family val="2"/>
        <charset val="238"/>
      </rPr>
      <t xml:space="preserve">
Nohy masiv.
Zaoblené hrany, ABS hrana</t>
    </r>
    <r>
      <rPr>
        <sz val="11"/>
        <color theme="1"/>
        <rFont val="Calibri"/>
        <family val="2"/>
        <charset val="238"/>
      </rPr>
      <t xml:space="preserve"> o síle 2 mm.</t>
    </r>
    <r>
      <rPr>
        <sz val="11"/>
        <color rgb="FF000000"/>
        <rFont val="Calibri"/>
        <family val="2"/>
        <charset val="238"/>
      </rPr>
      <t xml:space="preserve">
Nábytek splňuje normy pro MŠ.
</t>
    </r>
    <r>
      <rPr>
        <b/>
        <sz val="11"/>
        <color rgb="FF000000"/>
        <rFont val="Calibri"/>
        <family val="2"/>
        <charset val="238"/>
      </rPr>
      <t>Barva světlý buk.</t>
    </r>
  </si>
  <si>
    <r>
      <t>Celodřevěná učitelská katedra.
4 uzamykatelné zásuvky (</t>
    </r>
    <r>
      <rPr>
        <sz val="11"/>
        <rFont val="Calibri"/>
        <family val="2"/>
        <charset val="238"/>
      </rPr>
      <t>vlevo</t>
    </r>
    <r>
      <rPr>
        <sz val="11"/>
        <color rgb="FF000000"/>
        <rFont val="Calibri"/>
        <family val="2"/>
        <charset val="238"/>
      </rPr>
      <t>) -</t>
    </r>
    <r>
      <rPr>
        <sz val="11"/>
        <rFont val="Calibri"/>
        <family val="2"/>
        <charset val="238"/>
      </rPr>
      <t xml:space="preserve"> s uchýtkami, všechny zásuvky uzamykatelné.</t>
    </r>
    <r>
      <rPr>
        <sz val="11"/>
        <color rgb="FF000000"/>
        <rFont val="Calibri"/>
        <family val="2"/>
        <charset val="238"/>
      </rPr>
      <t xml:space="preserve">
1 box na PC (</t>
    </r>
    <r>
      <rPr>
        <sz val="11"/>
        <rFont val="Calibri"/>
        <family val="2"/>
        <charset val="238"/>
      </rPr>
      <t>vpravo)</t>
    </r>
    <r>
      <rPr>
        <sz val="11"/>
        <color rgb="FF000000"/>
        <rFont val="Calibri"/>
        <family val="2"/>
        <charset val="238"/>
      </rPr>
      <t xml:space="preserve">.
Výsuv na klávesnici a kabelová průchodka.
Rozměry 150 x 60 x 76 cm.
</t>
    </r>
    <r>
      <rPr>
        <sz val="11"/>
        <rFont val="Calibri"/>
        <family val="2"/>
        <charset val="238"/>
      </rPr>
      <t>Materiál: z laminované dřevotřísky o síle 18 mm s hranami ABS 2 mm, zaoblené hrany.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>Barva světlý buk.</t>
    </r>
    <r>
      <rPr>
        <sz val="11"/>
        <color rgb="FF000000"/>
        <rFont val="Calibri"/>
        <family val="2"/>
        <charset val="238"/>
      </rPr>
      <t xml:space="preserve">
Nábytek splňuje normy pro MŠ.</t>
    </r>
  </si>
  <si>
    <r>
      <t xml:space="preserve">Dřevěný regál otevřený s policemi.
Rozměry: výška 170 - 180 cm, hloubka 38 - 44 cm, šířka 96 - 106 cm - </t>
    </r>
    <r>
      <rPr>
        <b/>
        <sz val="11"/>
        <color rgb="FF000000"/>
        <rFont val="Calibri"/>
        <family val="2"/>
        <charset val="238"/>
      </rPr>
      <t>nutná kompatibilita rozměrů položek:</t>
    </r>
    <r>
      <rPr>
        <sz val="11"/>
        <color rgb="FF000000"/>
        <rFont val="Calibri"/>
        <family val="2"/>
        <charset val="238"/>
      </rPr>
      <t xml:space="preserve"> regál otevřený (pol.č. 5), regál rohový (pol.č. 6) a regál vysoký (tato položka).
</t>
    </r>
    <r>
      <rPr>
        <b/>
        <sz val="11"/>
        <color rgb="FF000000"/>
        <rFont val="Calibri"/>
        <family val="2"/>
        <charset val="238"/>
      </rPr>
      <t>Barva světlý buk.</t>
    </r>
    <r>
      <rPr>
        <sz val="11"/>
        <color rgb="FF000000"/>
        <rFont val="Calibri"/>
        <family val="2"/>
        <charset val="238"/>
      </rPr>
      <t xml:space="preserve">
</t>
    </r>
    <r>
      <rPr>
        <sz val="11"/>
        <rFont val="Calibri"/>
        <family val="2"/>
        <charset val="238"/>
      </rPr>
      <t>Materiál: z laminované dřevotřísky o síle 18 mm s hranami ABS 2 mm, zaoblené hrany.</t>
    </r>
    <r>
      <rPr>
        <sz val="11"/>
        <color rgb="FF000000"/>
        <rFont val="Calibri"/>
        <family val="2"/>
        <charset val="238"/>
      </rPr>
      <t xml:space="preserve">
Nábytek splňuje normy pro MŠ.</t>
    </r>
  </si>
  <si>
    <r>
      <t xml:space="preserve">Dřevěný botník otevřený (oboustraně) s 4 předěly.
</t>
    </r>
    <r>
      <rPr>
        <b/>
        <sz val="11"/>
        <color rgb="FF000000"/>
        <rFont val="Calibri"/>
        <family val="2"/>
        <charset val="238"/>
      </rPr>
      <t>Barva světlý buk.</t>
    </r>
    <r>
      <rPr>
        <sz val="11"/>
        <color rgb="FF000000"/>
        <rFont val="Calibri"/>
        <family val="2"/>
        <charset val="238"/>
      </rPr>
      <t xml:space="preserve">
Rozměry: výška 35 - 45 cm, hloubka 40 - 45 cm, šířka 175 - 190 cm.
</t>
    </r>
    <r>
      <rPr>
        <sz val="11"/>
        <rFont val="Calibri"/>
        <family val="2"/>
        <charset val="238"/>
      </rPr>
      <t>Materiál: z laminované dřevotřísky o síle 18 mm s hranami ABS 2 mm, zao</t>
    </r>
    <r>
      <rPr>
        <sz val="11"/>
        <color rgb="FF000000"/>
        <rFont val="Calibri"/>
        <family val="2"/>
        <charset val="238"/>
      </rPr>
      <t>blené hrany.
Nábytek splňuje normy pro MŠ.</t>
    </r>
  </si>
  <si>
    <r>
      <t xml:space="preserve">Dřevěná prostorová skříňka se třemi přihrádkami.
Rozměry: výška 94 - 100 cm, hloubka 38 - 44 cm, šířka 96 - 106 cm  - </t>
    </r>
    <r>
      <rPr>
        <b/>
        <sz val="11"/>
        <color rgb="FF000000"/>
        <rFont val="Calibri"/>
        <family val="2"/>
        <charset val="238"/>
      </rPr>
      <t>nutná kompatibilita rozměrů položek</t>
    </r>
    <r>
      <rPr>
        <sz val="11"/>
        <color rgb="FF000000"/>
        <rFont val="Calibri"/>
        <family val="2"/>
        <charset val="238"/>
      </rPr>
      <t xml:space="preserve">: regál otevřený (pol.č. 5), regál rohový (pol.č. 6) a regál vysoký (pol.č. 7).
</t>
    </r>
    <r>
      <rPr>
        <b/>
        <sz val="11"/>
        <color rgb="FF000000"/>
        <rFont val="Calibri"/>
        <family val="2"/>
        <charset val="238"/>
      </rPr>
      <t>Barva světlý buk.</t>
    </r>
    <r>
      <rPr>
        <sz val="11"/>
        <color rgb="FF000000"/>
        <rFont val="Calibri"/>
        <family val="2"/>
        <charset val="238"/>
      </rPr>
      <t xml:space="preserve">
Zaoblené hrany, ABS hrana.
</t>
    </r>
    <r>
      <rPr>
        <sz val="11"/>
        <rFont val="Calibri"/>
        <family val="2"/>
        <charset val="238"/>
      </rPr>
      <t>Pojízdný na kolečkách.</t>
    </r>
    <r>
      <rPr>
        <sz val="11"/>
        <color rgb="FF000000"/>
        <rFont val="Calibri"/>
        <family val="2"/>
        <charset val="238"/>
      </rPr>
      <t xml:space="preserve">
Nábytek splňuje normy pro MŠ.</t>
    </r>
  </si>
  <si>
    <r>
      <t>Dřevěný rohový regál otevřený.
Výška 90 - 100 cm -</t>
    </r>
    <r>
      <rPr>
        <b/>
        <sz val="11"/>
        <color rgb="FF000000"/>
        <rFont val="Calibri"/>
        <family val="2"/>
        <charset val="238"/>
      </rPr>
      <t xml:space="preserve"> kompatibilní s položkou č. 5 regál otevřený.
</t>
    </r>
    <r>
      <rPr>
        <sz val="11"/>
        <rFont val="Calibri"/>
        <family val="2"/>
        <charset val="238"/>
      </rPr>
      <t>Materiál: z laminované dřevotřísky o síle 18 mm s hranami ABS 2 mm, zaoblené hrany.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>Barva světlý buk.</t>
    </r>
    <r>
      <rPr>
        <sz val="11"/>
        <color rgb="FF000000"/>
        <rFont val="Calibri"/>
        <family val="2"/>
        <charset val="238"/>
      </rPr>
      <t xml:space="preserve">
Nábytek splňuje normy pro MŠ.</t>
    </r>
  </si>
  <si>
    <r>
      <t xml:space="preserve">Dřevěný regál otevřený s příhrádkami (3x3).
Rozměry: výška 94 - 100 cm, hloubka 38 - 44 cm, šířka 96 - 106 cm - </t>
    </r>
    <r>
      <rPr>
        <b/>
        <sz val="11"/>
        <color rgb="FF000000"/>
        <rFont val="Calibri"/>
        <family val="2"/>
        <charset val="238"/>
      </rPr>
      <t>nutná kompatibilita rozměrů položek</t>
    </r>
    <r>
      <rPr>
        <sz val="11"/>
        <color rgb="FF000000"/>
        <rFont val="Calibri"/>
        <family val="2"/>
        <charset val="238"/>
      </rPr>
      <t xml:space="preserve">: regál otevřený (tato položka), regál rohový (pol.č. 6) a regál vysoký (pol.č. 7).
</t>
    </r>
    <r>
      <rPr>
        <sz val="11"/>
        <rFont val="Calibri"/>
        <family val="2"/>
        <charset val="238"/>
      </rPr>
      <t>Materiál: z laminované dřevotřísky o síle 18 mm s hranami ABS 2 mm, zaoblené hrany.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>Barva světlý buk.</t>
    </r>
    <r>
      <rPr>
        <sz val="11"/>
        <color rgb="FF000000"/>
        <rFont val="Calibri"/>
        <family val="2"/>
        <charset val="238"/>
      </rPr>
      <t xml:space="preserve">
Nábytek splňuje normy pro MŠ.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</si>
</sst>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1" fillId="5" borderId="8" xfId="0" applyFont="1" applyFill="1" applyBorder="1" applyAlignment="1">
      <alignment horizontal="left" vertical="top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left" vertical="center" wrapText="1" indent="2"/>
    </xf>
    <xf numFmtId="0" fontId="5" fillId="5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2"/>
    </xf>
    <xf numFmtId="164" fontId="0" fillId="5" borderId="13" xfId="0" applyNumberFormat="1" applyFill="1" applyBorder="1" applyAlignment="1">
      <alignment horizontal="right" vertical="center" indent="2"/>
    </xf>
    <xf numFmtId="165" fontId="0" fillId="0" borderId="13" xfId="0" applyNumberFormat="1" applyBorder="1" applyAlignment="1">
      <alignment horizontal="right" vertical="center" indent="2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3" fontId="8" fillId="5" borderId="15" xfId="0" applyNumberFormat="1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left" vertical="center" wrapText="1" indent="2"/>
    </xf>
    <xf numFmtId="164" fontId="0" fillId="0" borderId="15" xfId="0" applyNumberFormat="1" applyBorder="1" applyAlignment="1">
      <alignment horizontal="right" vertical="center" indent="2"/>
    </xf>
    <xf numFmtId="164" fontId="0" fillId="5" borderId="15" xfId="0" applyNumberFormat="1" applyFill="1" applyBorder="1" applyAlignment="1">
      <alignment horizontal="right" vertical="center" indent="2"/>
    </xf>
    <xf numFmtId="165" fontId="0" fillId="0" borderId="15" xfId="0" applyNumberFormat="1" applyBorder="1" applyAlignment="1">
      <alignment horizontal="right" vertical="center" indent="2"/>
    </xf>
    <xf numFmtId="0" fontId="0" fillId="0" borderId="15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3" xfId="0" applyFont="1" applyFill="1" applyBorder="1" applyAlignment="1" applyProtection="1">
      <alignment horizontal="left" vertical="center" wrapText="1" indent="2"/>
      <protection locked="0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3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533400</xdr:colOff>
      <xdr:row>6</xdr:row>
      <xdr:rowOff>339724</xdr:rowOff>
    </xdr:from>
    <xdr:to>
      <xdr:col>6</xdr:col>
      <xdr:colOff>2195237</xdr:colOff>
      <xdr:row>6</xdr:row>
      <xdr:rowOff>1600199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C591C2C-8400-4F8D-9240-D6348EC1D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92050" y="3606799"/>
          <a:ext cx="1661837" cy="1260475"/>
        </a:xfrm>
        <a:prstGeom prst="rect">
          <a:avLst/>
        </a:prstGeom>
      </xdr:spPr>
    </xdr:pic>
    <xdr:clientData/>
  </xdr:twoCellAnchor>
  <xdr:twoCellAnchor editAs="oneCell">
    <xdr:from>
      <xdr:col>6</xdr:col>
      <xdr:colOff>755979</xdr:colOff>
      <xdr:row>7</xdr:row>
      <xdr:rowOff>146050</xdr:rowOff>
    </xdr:from>
    <xdr:to>
      <xdr:col>6</xdr:col>
      <xdr:colOff>1962150</xdr:colOff>
      <xdr:row>7</xdr:row>
      <xdr:rowOff>1539846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38C82D98-62F0-459E-8B29-F71A8B17A6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66929" y="5299075"/>
          <a:ext cx="1206171" cy="1393796"/>
        </a:xfrm>
        <a:prstGeom prst="rect">
          <a:avLst/>
        </a:prstGeom>
      </xdr:spPr>
    </xdr:pic>
    <xdr:clientData/>
  </xdr:twoCellAnchor>
  <xdr:twoCellAnchor editAs="oneCell">
    <xdr:from>
      <xdr:col>6</xdr:col>
      <xdr:colOff>273051</xdr:colOff>
      <xdr:row>8</xdr:row>
      <xdr:rowOff>353070</xdr:rowOff>
    </xdr:from>
    <xdr:to>
      <xdr:col>6</xdr:col>
      <xdr:colOff>2384869</xdr:colOff>
      <xdr:row>8</xdr:row>
      <xdr:rowOff>2105026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37750B8A-517F-4D04-B42C-ADBFF0746B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84001" y="7134870"/>
          <a:ext cx="2111818" cy="1751956"/>
        </a:xfrm>
        <a:prstGeom prst="rect">
          <a:avLst/>
        </a:prstGeom>
      </xdr:spPr>
    </xdr:pic>
    <xdr:clientData/>
  </xdr:twoCellAnchor>
  <xdr:twoCellAnchor editAs="oneCell">
    <xdr:from>
      <xdr:col>6</xdr:col>
      <xdr:colOff>574303</xdr:colOff>
      <xdr:row>10</xdr:row>
      <xdr:rowOff>107950</xdr:rowOff>
    </xdr:from>
    <xdr:to>
      <xdr:col>6</xdr:col>
      <xdr:colOff>2047244</xdr:colOff>
      <xdr:row>10</xdr:row>
      <xdr:rowOff>1343025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B65EAA8E-2569-471C-BE63-B3D2A4582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985253" y="14652625"/>
          <a:ext cx="1472941" cy="1235075"/>
        </a:xfrm>
        <a:prstGeom prst="rect">
          <a:avLst/>
        </a:prstGeom>
      </xdr:spPr>
    </xdr:pic>
    <xdr:clientData/>
  </xdr:twoCellAnchor>
  <xdr:twoCellAnchor editAs="oneCell">
    <xdr:from>
      <xdr:col>6</xdr:col>
      <xdr:colOff>930055</xdr:colOff>
      <xdr:row>12</xdr:row>
      <xdr:rowOff>202976</xdr:rowOff>
    </xdr:from>
    <xdr:to>
      <xdr:col>6</xdr:col>
      <xdr:colOff>1895475</xdr:colOff>
      <xdr:row>12</xdr:row>
      <xdr:rowOff>1679136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1B8F4576-1369-4D96-9DEE-B6D27B6D4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341005" y="17843276"/>
          <a:ext cx="965420" cy="1476160"/>
        </a:xfrm>
        <a:prstGeom prst="rect">
          <a:avLst/>
        </a:prstGeom>
      </xdr:spPr>
    </xdr:pic>
    <xdr:clientData/>
  </xdr:twoCellAnchor>
  <xdr:twoCellAnchor editAs="oneCell">
    <xdr:from>
      <xdr:col>6</xdr:col>
      <xdr:colOff>846995</xdr:colOff>
      <xdr:row>11</xdr:row>
      <xdr:rowOff>97558</xdr:rowOff>
    </xdr:from>
    <xdr:to>
      <xdr:col>6</xdr:col>
      <xdr:colOff>1914525</xdr:colOff>
      <xdr:row>11</xdr:row>
      <xdr:rowOff>1367156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8E2F97C-0F97-4653-8BE1-B4C357EDDA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257945" y="16156708"/>
          <a:ext cx="1067530" cy="1269598"/>
        </a:xfrm>
        <a:prstGeom prst="rect">
          <a:avLst/>
        </a:prstGeom>
      </xdr:spPr>
    </xdr:pic>
    <xdr:clientData/>
  </xdr:twoCellAnchor>
  <xdr:twoCellAnchor editAs="oneCell">
    <xdr:from>
      <xdr:col>6</xdr:col>
      <xdr:colOff>206374</xdr:colOff>
      <xdr:row>13</xdr:row>
      <xdr:rowOff>237541</xdr:rowOff>
    </xdr:from>
    <xdr:to>
      <xdr:col>6</xdr:col>
      <xdr:colOff>2513964</xdr:colOff>
      <xdr:row>13</xdr:row>
      <xdr:rowOff>1114426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41067425-91EE-45C2-84A0-CAAEBE509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 rot="5400000">
          <a:off x="12332676" y="18953189"/>
          <a:ext cx="876885" cy="2307590"/>
        </a:xfrm>
        <a:prstGeom prst="rect">
          <a:avLst/>
        </a:prstGeom>
      </xdr:spPr>
    </xdr:pic>
    <xdr:clientData/>
  </xdr:twoCellAnchor>
  <xdr:twoCellAnchor editAs="oneCell">
    <xdr:from>
      <xdr:col>6</xdr:col>
      <xdr:colOff>590550</xdr:colOff>
      <xdr:row>14</xdr:row>
      <xdr:rowOff>130175</xdr:rowOff>
    </xdr:from>
    <xdr:to>
      <xdr:col>6</xdr:col>
      <xdr:colOff>1962150</xdr:colOff>
      <xdr:row>14</xdr:row>
      <xdr:rowOff>1672446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971AEA74-5383-4F36-A488-61CB41BEEA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001500" y="21008975"/>
          <a:ext cx="1371600" cy="1542271"/>
        </a:xfrm>
        <a:prstGeom prst="rect">
          <a:avLst/>
        </a:prstGeom>
      </xdr:spPr>
    </xdr:pic>
    <xdr:clientData/>
  </xdr:twoCellAnchor>
  <xdr:twoCellAnchor editAs="oneCell">
    <xdr:from>
      <xdr:col>6</xdr:col>
      <xdr:colOff>307975</xdr:colOff>
      <xdr:row>15</xdr:row>
      <xdr:rowOff>288925</xdr:rowOff>
    </xdr:from>
    <xdr:to>
      <xdr:col>6</xdr:col>
      <xdr:colOff>2523407</xdr:colOff>
      <xdr:row>15</xdr:row>
      <xdr:rowOff>1219200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6CF96CB8-A0AF-426D-B468-C3D01CD0F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718925" y="22967950"/>
          <a:ext cx="2215432" cy="930275"/>
        </a:xfrm>
        <a:prstGeom prst="rect">
          <a:avLst/>
        </a:prstGeom>
      </xdr:spPr>
    </xdr:pic>
    <xdr:clientData/>
  </xdr:twoCellAnchor>
  <xdr:twoCellAnchor editAs="oneCell">
    <xdr:from>
      <xdr:col>6</xdr:col>
      <xdr:colOff>553172</xdr:colOff>
      <xdr:row>16</xdr:row>
      <xdr:rowOff>127500</xdr:rowOff>
    </xdr:from>
    <xdr:to>
      <xdr:col>6</xdr:col>
      <xdr:colOff>2343150</xdr:colOff>
      <xdr:row>16</xdr:row>
      <xdr:rowOff>1676949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F91BE11B-FD5E-4011-9AE3-615DA223F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964122" y="24330525"/>
          <a:ext cx="1789978" cy="1549449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266700</xdr:colOff>
      <xdr:row>9</xdr:row>
      <xdr:rowOff>876300</xdr:rowOff>
    </xdr:from>
    <xdr:to>
      <xdr:col>6</xdr:col>
      <xdr:colOff>2314575</xdr:colOff>
      <xdr:row>9</xdr:row>
      <xdr:rowOff>3633592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FC7B15E0-85BF-40DC-84F3-BF0A882481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677650" y="10220325"/>
          <a:ext cx="2047875" cy="27572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5"/>
  <sheetViews>
    <sheetView tabSelected="1" topLeftCell="H1" zoomScale="60" zoomScaleNormal="60" workbookViewId="0">
      <selection activeCell="T7" sqref="T7:T1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7" style="1" customWidth="1"/>
    <col min="4" max="4" width="9.7109375" style="2" customWidth="1"/>
    <col min="5" max="5" width="9" style="3" customWidth="1"/>
    <col min="6" max="6" width="108.28515625" style="1" customWidth="1"/>
    <col min="7" max="7" width="41.42578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58.7109375" customWidth="1"/>
    <col min="14" max="14" width="41.7109375" customWidth="1"/>
    <col min="15" max="15" width="28.7109375" customWidth="1"/>
    <col min="16" max="17" width="30" style="4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32.140625" style="5" customWidth="1"/>
  </cols>
  <sheetData>
    <row r="1" spans="1:24" ht="39" customHeight="1" x14ac:dyDescent="0.25">
      <c r="B1" s="83" t="s">
        <v>39</v>
      </c>
      <c r="C1" s="83"/>
      <c r="D1" s="83"/>
      <c r="E1" s="83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26.25" customHeight="1" x14ac:dyDescent="0.25">
      <c r="B2" s="7"/>
      <c r="C2" s="7"/>
      <c r="D2" s="7"/>
      <c r="E2" s="7"/>
      <c r="H2" s="84"/>
      <c r="I2" s="85"/>
      <c r="J2" s="85"/>
      <c r="K2" s="85"/>
      <c r="L2" s="85"/>
      <c r="M2" s="85"/>
      <c r="N2" s="85"/>
      <c r="O2" s="85"/>
      <c r="P2" s="85"/>
      <c r="Q2" s="85"/>
      <c r="R2" s="1"/>
      <c r="T2" s="6"/>
      <c r="U2" s="6"/>
      <c r="V2" s="6"/>
      <c r="W2" s="6"/>
      <c r="X2" s="6"/>
    </row>
    <row r="3" spans="1:24" ht="26.25" customHeight="1" x14ac:dyDescent="0.25">
      <c r="B3" s="8"/>
      <c r="C3" s="9" t="s">
        <v>0</v>
      </c>
      <c r="D3" s="64"/>
      <c r="E3" s="64"/>
      <c r="F3" s="64"/>
      <c r="G3" s="64"/>
      <c r="H3" s="85"/>
      <c r="I3" s="85"/>
      <c r="J3" s="85"/>
      <c r="K3" s="85"/>
      <c r="L3" s="85"/>
      <c r="M3" s="85"/>
      <c r="N3" s="85"/>
      <c r="O3" s="85"/>
      <c r="P3" s="85"/>
      <c r="Q3" s="85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64"/>
      <c r="E4" s="64"/>
      <c r="F4" s="64"/>
      <c r="G4" s="64"/>
      <c r="H4" s="64"/>
      <c r="I4" s="64"/>
      <c r="J4" s="64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37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43</v>
      </c>
      <c r="N6" s="19" t="s">
        <v>13</v>
      </c>
      <c r="O6" s="21" t="s">
        <v>14</v>
      </c>
      <c r="P6" s="19" t="s">
        <v>15</v>
      </c>
      <c r="Q6" s="19" t="s">
        <v>36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148.5" customHeight="1" thickTop="1" x14ac:dyDescent="0.25">
      <c r="A7" s="23"/>
      <c r="B7" s="36">
        <v>1</v>
      </c>
      <c r="C7" s="65" t="s">
        <v>49</v>
      </c>
      <c r="D7" s="37">
        <v>10</v>
      </c>
      <c r="E7" s="38" t="s">
        <v>23</v>
      </c>
      <c r="F7" s="39" t="s">
        <v>64</v>
      </c>
      <c r="G7" s="40"/>
      <c r="H7" s="91"/>
      <c r="I7" s="65" t="s">
        <v>41</v>
      </c>
      <c r="J7" s="65" t="s">
        <v>63</v>
      </c>
      <c r="K7" s="67" t="s">
        <v>40</v>
      </c>
      <c r="L7" s="88" t="s">
        <v>41</v>
      </c>
      <c r="M7" s="67" t="s">
        <v>42</v>
      </c>
      <c r="N7" s="70" t="s">
        <v>47</v>
      </c>
      <c r="O7" s="67" t="s">
        <v>45</v>
      </c>
      <c r="P7" s="67" t="s">
        <v>46</v>
      </c>
      <c r="Q7" s="70" t="s">
        <v>44</v>
      </c>
      <c r="R7" s="41">
        <f>D7*S7</f>
        <v>42000</v>
      </c>
      <c r="S7" s="42">
        <v>4200</v>
      </c>
      <c r="T7" s="94"/>
      <c r="U7" s="43">
        <f>D7*T7</f>
        <v>0</v>
      </c>
      <c r="V7" s="44" t="str">
        <f>IF(ISNUMBER(T7), IF(T7&gt;S7,"NEVYHOVUJE","VYHOVUJE")," ")</f>
        <v xml:space="preserve"> </v>
      </c>
      <c r="W7" s="75"/>
      <c r="X7" s="80" t="s">
        <v>35</v>
      </c>
    </row>
    <row r="8" spans="1:24" ht="128.25" customHeight="1" x14ac:dyDescent="0.25">
      <c r="A8" s="23"/>
      <c r="B8" s="45">
        <v>2</v>
      </c>
      <c r="C8" s="66" t="s">
        <v>50</v>
      </c>
      <c r="D8" s="46">
        <v>30</v>
      </c>
      <c r="E8" s="47" t="s">
        <v>23</v>
      </c>
      <c r="F8" s="48" t="s">
        <v>51</v>
      </c>
      <c r="G8" s="48"/>
      <c r="H8" s="92"/>
      <c r="I8" s="66" t="s">
        <v>41</v>
      </c>
      <c r="J8" s="66" t="s">
        <v>63</v>
      </c>
      <c r="K8" s="68"/>
      <c r="L8" s="89"/>
      <c r="M8" s="68"/>
      <c r="N8" s="71"/>
      <c r="O8" s="68"/>
      <c r="P8" s="68"/>
      <c r="Q8" s="71"/>
      <c r="R8" s="50">
        <f>D8*S8</f>
        <v>48000</v>
      </c>
      <c r="S8" s="51">
        <v>1600</v>
      </c>
      <c r="T8" s="95"/>
      <c r="U8" s="52">
        <f>D8*T8</f>
        <v>0</v>
      </c>
      <c r="V8" s="53" t="str">
        <f>IF(ISNUMBER(T8), IF(T8&gt;S8,"NEVYHOVUJE","VYHOVUJE")," ")</f>
        <v xml:space="preserve"> </v>
      </c>
      <c r="W8" s="76"/>
      <c r="X8" s="79"/>
    </row>
    <row r="9" spans="1:24" ht="201.75" customHeight="1" x14ac:dyDescent="0.25">
      <c r="A9" s="23"/>
      <c r="B9" s="45">
        <v>3</v>
      </c>
      <c r="C9" s="66" t="s">
        <v>52</v>
      </c>
      <c r="D9" s="46">
        <v>1</v>
      </c>
      <c r="E9" s="47" t="s">
        <v>23</v>
      </c>
      <c r="F9" s="48" t="s">
        <v>65</v>
      </c>
      <c r="G9" s="48"/>
      <c r="H9" s="92"/>
      <c r="I9" s="66" t="s">
        <v>41</v>
      </c>
      <c r="J9" s="66" t="s">
        <v>63</v>
      </c>
      <c r="K9" s="68"/>
      <c r="L9" s="89"/>
      <c r="M9" s="68"/>
      <c r="N9" s="72"/>
      <c r="O9" s="68"/>
      <c r="P9" s="68"/>
      <c r="Q9" s="71"/>
      <c r="R9" s="50">
        <f>D9*S9</f>
        <v>12000</v>
      </c>
      <c r="S9" s="51">
        <v>12000</v>
      </c>
      <c r="T9" s="95"/>
      <c r="U9" s="52">
        <f>D9*T9</f>
        <v>0</v>
      </c>
      <c r="V9" s="53" t="str">
        <f t="shared" ref="V9:V16" si="0">IF(ISNUMBER(T9), IF(T9&gt;S9,"NEVYHOVUJE","VYHOVUJE")," ")</f>
        <v xml:space="preserve"> </v>
      </c>
      <c r="W9" s="66"/>
      <c r="X9" s="47" t="s">
        <v>34</v>
      </c>
    </row>
    <row r="10" spans="1:24" ht="409.5" customHeight="1" x14ac:dyDescent="0.25">
      <c r="A10" s="23"/>
      <c r="B10" s="45">
        <v>4</v>
      </c>
      <c r="C10" s="66" t="s">
        <v>38</v>
      </c>
      <c r="D10" s="46">
        <v>1</v>
      </c>
      <c r="E10" s="47" t="s">
        <v>23</v>
      </c>
      <c r="F10" s="48" t="s">
        <v>53</v>
      </c>
      <c r="G10" s="48"/>
      <c r="H10" s="92"/>
      <c r="I10" s="66" t="s">
        <v>63</v>
      </c>
      <c r="J10" s="66" t="s">
        <v>63</v>
      </c>
      <c r="K10" s="68"/>
      <c r="L10" s="89"/>
      <c r="M10" s="68"/>
      <c r="N10" s="49" t="s">
        <v>48</v>
      </c>
      <c r="O10" s="68"/>
      <c r="P10" s="68"/>
      <c r="Q10" s="71"/>
      <c r="R10" s="50">
        <f>D10*S10</f>
        <v>6000</v>
      </c>
      <c r="S10" s="51">
        <v>6000</v>
      </c>
      <c r="T10" s="95"/>
      <c r="U10" s="52">
        <f>D10*T10</f>
        <v>0</v>
      </c>
      <c r="V10" s="53" t="str">
        <f t="shared" si="0"/>
        <v xml:space="preserve"> </v>
      </c>
      <c r="W10" s="66"/>
      <c r="X10" s="47" t="s">
        <v>32</v>
      </c>
    </row>
    <row r="11" spans="1:24" ht="119.25" customHeight="1" x14ac:dyDescent="0.25">
      <c r="A11" s="23"/>
      <c r="B11" s="45">
        <v>5</v>
      </c>
      <c r="C11" s="66" t="s">
        <v>54</v>
      </c>
      <c r="D11" s="46">
        <v>10</v>
      </c>
      <c r="E11" s="47" t="s">
        <v>23</v>
      </c>
      <c r="F11" s="48" t="s">
        <v>70</v>
      </c>
      <c r="G11" s="48"/>
      <c r="H11" s="92"/>
      <c r="I11" s="66" t="s">
        <v>41</v>
      </c>
      <c r="J11" s="66" t="s">
        <v>63</v>
      </c>
      <c r="K11" s="68"/>
      <c r="L11" s="89"/>
      <c r="M11" s="68"/>
      <c r="N11" s="73" t="s">
        <v>47</v>
      </c>
      <c r="O11" s="68"/>
      <c r="P11" s="68"/>
      <c r="Q11" s="71"/>
      <c r="R11" s="50">
        <f>D11*S11</f>
        <v>60000</v>
      </c>
      <c r="S11" s="51">
        <v>6000</v>
      </c>
      <c r="T11" s="95"/>
      <c r="U11" s="52">
        <f>D11*T11</f>
        <v>0</v>
      </c>
      <c r="V11" s="53" t="str">
        <f t="shared" si="0"/>
        <v xml:space="preserve"> </v>
      </c>
      <c r="W11" s="66"/>
      <c r="X11" s="77" t="s">
        <v>35</v>
      </c>
    </row>
    <row r="12" spans="1:24" ht="124.5" customHeight="1" x14ac:dyDescent="0.25">
      <c r="A12" s="23"/>
      <c r="B12" s="45">
        <v>6</v>
      </c>
      <c r="C12" s="66" t="s">
        <v>55</v>
      </c>
      <c r="D12" s="46">
        <v>2</v>
      </c>
      <c r="E12" s="47" t="s">
        <v>23</v>
      </c>
      <c r="F12" s="48" t="s">
        <v>69</v>
      </c>
      <c r="G12" s="48"/>
      <c r="H12" s="92"/>
      <c r="I12" s="66" t="s">
        <v>41</v>
      </c>
      <c r="J12" s="66" t="s">
        <v>63</v>
      </c>
      <c r="K12" s="68"/>
      <c r="L12" s="89"/>
      <c r="M12" s="68"/>
      <c r="N12" s="71"/>
      <c r="O12" s="68"/>
      <c r="P12" s="68"/>
      <c r="Q12" s="71"/>
      <c r="R12" s="50">
        <f>D12*S12</f>
        <v>7000</v>
      </c>
      <c r="S12" s="51">
        <v>3500</v>
      </c>
      <c r="T12" s="95"/>
      <c r="U12" s="52">
        <f>D12*T12</f>
        <v>0</v>
      </c>
      <c r="V12" s="53" t="str">
        <f t="shared" si="0"/>
        <v xml:space="preserve"> </v>
      </c>
      <c r="W12" s="66"/>
      <c r="X12" s="78"/>
    </row>
    <row r="13" spans="1:24" ht="141" customHeight="1" x14ac:dyDescent="0.25">
      <c r="A13" s="23"/>
      <c r="B13" s="45">
        <v>7</v>
      </c>
      <c r="C13" s="66" t="s">
        <v>56</v>
      </c>
      <c r="D13" s="46">
        <v>2</v>
      </c>
      <c r="E13" s="47" t="s">
        <v>23</v>
      </c>
      <c r="F13" s="48" t="s">
        <v>66</v>
      </c>
      <c r="G13" s="48"/>
      <c r="H13" s="92"/>
      <c r="I13" s="66" t="s">
        <v>41</v>
      </c>
      <c r="J13" s="66" t="s">
        <v>63</v>
      </c>
      <c r="K13" s="68"/>
      <c r="L13" s="89"/>
      <c r="M13" s="68"/>
      <c r="N13" s="71"/>
      <c r="O13" s="68"/>
      <c r="P13" s="68"/>
      <c r="Q13" s="71"/>
      <c r="R13" s="50">
        <f>D13*S13</f>
        <v>13000</v>
      </c>
      <c r="S13" s="51">
        <v>6500</v>
      </c>
      <c r="T13" s="95"/>
      <c r="U13" s="52">
        <f>D13*T13</f>
        <v>0</v>
      </c>
      <c r="V13" s="53" t="str">
        <f t="shared" si="0"/>
        <v xml:space="preserve"> </v>
      </c>
      <c r="W13" s="66"/>
      <c r="X13" s="78"/>
    </row>
    <row r="14" spans="1:24" ht="114" customHeight="1" x14ac:dyDescent="0.25">
      <c r="A14" s="23"/>
      <c r="B14" s="45">
        <v>8</v>
      </c>
      <c r="C14" s="66" t="s">
        <v>57</v>
      </c>
      <c r="D14" s="46">
        <v>2</v>
      </c>
      <c r="E14" s="47" t="s">
        <v>23</v>
      </c>
      <c r="F14" s="48" t="s">
        <v>67</v>
      </c>
      <c r="G14" s="48"/>
      <c r="H14" s="92"/>
      <c r="I14" s="66" t="s">
        <v>41</v>
      </c>
      <c r="J14" s="66" t="s">
        <v>63</v>
      </c>
      <c r="K14" s="68"/>
      <c r="L14" s="89"/>
      <c r="M14" s="68"/>
      <c r="N14" s="71"/>
      <c r="O14" s="68"/>
      <c r="P14" s="68"/>
      <c r="Q14" s="71"/>
      <c r="R14" s="50">
        <f>D14*S14</f>
        <v>4000</v>
      </c>
      <c r="S14" s="51">
        <v>2000</v>
      </c>
      <c r="T14" s="95"/>
      <c r="U14" s="52">
        <f>D14*T14</f>
        <v>0</v>
      </c>
      <c r="V14" s="53" t="str">
        <f t="shared" si="0"/>
        <v xml:space="preserve"> </v>
      </c>
      <c r="W14" s="66"/>
      <c r="X14" s="78"/>
    </row>
    <row r="15" spans="1:24" ht="141.75" customHeight="1" x14ac:dyDescent="0.25">
      <c r="A15" s="23"/>
      <c r="B15" s="45">
        <v>9</v>
      </c>
      <c r="C15" s="66" t="s">
        <v>58</v>
      </c>
      <c r="D15" s="46">
        <v>3</v>
      </c>
      <c r="E15" s="47" t="s">
        <v>23</v>
      </c>
      <c r="F15" s="48" t="s">
        <v>59</v>
      </c>
      <c r="G15" s="48"/>
      <c r="H15" s="92"/>
      <c r="I15" s="66" t="s">
        <v>63</v>
      </c>
      <c r="J15" s="66" t="s">
        <v>63</v>
      </c>
      <c r="K15" s="68"/>
      <c r="L15" s="89"/>
      <c r="M15" s="68"/>
      <c r="N15" s="71"/>
      <c r="O15" s="68"/>
      <c r="P15" s="68"/>
      <c r="Q15" s="71"/>
      <c r="R15" s="50">
        <f>D15*S15</f>
        <v>3600</v>
      </c>
      <c r="S15" s="51">
        <v>1200</v>
      </c>
      <c r="T15" s="95"/>
      <c r="U15" s="52">
        <f>D15*T15</f>
        <v>0</v>
      </c>
      <c r="V15" s="53" t="str">
        <f t="shared" si="0"/>
        <v xml:space="preserve"> </v>
      </c>
      <c r="W15" s="66"/>
      <c r="X15" s="79"/>
    </row>
    <row r="16" spans="1:24" ht="120" customHeight="1" x14ac:dyDescent="0.25">
      <c r="A16" s="23"/>
      <c r="B16" s="45">
        <v>10</v>
      </c>
      <c r="C16" s="66" t="s">
        <v>60</v>
      </c>
      <c r="D16" s="46">
        <v>4</v>
      </c>
      <c r="E16" s="47" t="s">
        <v>23</v>
      </c>
      <c r="F16" s="48" t="s">
        <v>62</v>
      </c>
      <c r="G16" s="48"/>
      <c r="H16" s="92"/>
      <c r="I16" s="66" t="s">
        <v>41</v>
      </c>
      <c r="J16" s="66" t="s">
        <v>63</v>
      </c>
      <c r="K16" s="68"/>
      <c r="L16" s="89"/>
      <c r="M16" s="68"/>
      <c r="N16" s="71"/>
      <c r="O16" s="68"/>
      <c r="P16" s="68"/>
      <c r="Q16" s="71"/>
      <c r="R16" s="50">
        <f>D16*S16</f>
        <v>4000</v>
      </c>
      <c r="S16" s="51">
        <v>1000</v>
      </c>
      <c r="T16" s="95"/>
      <c r="U16" s="52">
        <f>D16*T16</f>
        <v>0</v>
      </c>
      <c r="V16" s="53" t="str">
        <f t="shared" si="0"/>
        <v xml:space="preserve"> </v>
      </c>
      <c r="W16" s="66"/>
      <c r="X16" s="47" t="s">
        <v>33</v>
      </c>
    </row>
    <row r="17" spans="1:24" ht="159.75" customHeight="1" thickBot="1" x14ac:dyDescent="0.3">
      <c r="A17" s="23"/>
      <c r="B17" s="54">
        <v>11</v>
      </c>
      <c r="C17" s="55" t="s">
        <v>61</v>
      </c>
      <c r="D17" s="56">
        <v>2</v>
      </c>
      <c r="E17" s="57" t="s">
        <v>23</v>
      </c>
      <c r="F17" s="58" t="s">
        <v>68</v>
      </c>
      <c r="G17" s="58"/>
      <c r="H17" s="93"/>
      <c r="I17" s="55" t="s">
        <v>41</v>
      </c>
      <c r="J17" s="55" t="s">
        <v>63</v>
      </c>
      <c r="K17" s="69"/>
      <c r="L17" s="90"/>
      <c r="M17" s="69"/>
      <c r="N17" s="74"/>
      <c r="O17" s="69"/>
      <c r="P17" s="69"/>
      <c r="Q17" s="74"/>
      <c r="R17" s="59">
        <f>D17*S17</f>
        <v>12000</v>
      </c>
      <c r="S17" s="60">
        <v>6000</v>
      </c>
      <c r="T17" s="96"/>
      <c r="U17" s="61">
        <f>D17*T17</f>
        <v>0</v>
      </c>
      <c r="V17" s="62" t="str">
        <f>IF(ISNUMBER(T17), IF(T17&gt;S17,"NEVYHOVUJE","VYHOVUJE")," ")</f>
        <v xml:space="preserve"> </v>
      </c>
      <c r="W17" s="55"/>
      <c r="X17" s="57" t="s">
        <v>35</v>
      </c>
    </row>
    <row r="18" spans="1:24" ht="13.5" customHeight="1" thickTop="1" thickBot="1" x14ac:dyDescent="0.3">
      <c r="C18"/>
      <c r="D18"/>
      <c r="E18"/>
      <c r="F18"/>
      <c r="G18"/>
      <c r="H18"/>
      <c r="I18"/>
      <c r="J18"/>
      <c r="K18"/>
      <c r="L18"/>
      <c r="P18"/>
      <c r="Q18"/>
      <c r="R18"/>
      <c r="U18" s="24"/>
    </row>
    <row r="19" spans="1:24" ht="60.75" customHeight="1" thickTop="1" thickBot="1" x14ac:dyDescent="0.3">
      <c r="B19" s="86" t="s">
        <v>24</v>
      </c>
      <c r="C19" s="86"/>
      <c r="D19" s="86"/>
      <c r="E19" s="86"/>
      <c r="F19" s="86"/>
      <c r="G19" s="86"/>
      <c r="H19" s="86"/>
      <c r="I19" s="86"/>
      <c r="J19" s="86"/>
      <c r="K19" s="86"/>
      <c r="L19" s="12"/>
      <c r="M19" s="12"/>
      <c r="N19" s="25"/>
      <c r="O19" s="25"/>
      <c r="P19" s="25"/>
      <c r="Q19" s="26"/>
      <c r="R19" s="26"/>
      <c r="S19" s="27" t="s">
        <v>25</v>
      </c>
      <c r="T19" s="87" t="s">
        <v>26</v>
      </c>
      <c r="U19" s="87"/>
      <c r="V19" s="87"/>
      <c r="W19" s="17"/>
    </row>
    <row r="20" spans="1:24" ht="33" customHeight="1" thickTop="1" thickBot="1" x14ac:dyDescent="0.3">
      <c r="B20" s="81" t="s">
        <v>27</v>
      </c>
      <c r="C20" s="81"/>
      <c r="D20" s="81"/>
      <c r="E20" s="81"/>
      <c r="F20" s="81"/>
      <c r="G20" s="81"/>
      <c r="H20" s="81"/>
      <c r="I20" s="63"/>
      <c r="J20" s="63"/>
      <c r="K20" s="28"/>
      <c r="N20" s="29"/>
      <c r="O20" s="29"/>
      <c r="P20" s="29"/>
      <c r="Q20" s="30"/>
      <c r="R20" s="30"/>
      <c r="S20" s="31">
        <f>SUM(R7:R17)</f>
        <v>211600</v>
      </c>
      <c r="T20" s="82">
        <f>SUM(U7:U17)</f>
        <v>0</v>
      </c>
      <c r="U20" s="82"/>
      <c r="V20" s="82"/>
    </row>
    <row r="21" spans="1:24" s="32" customFormat="1" ht="15.75" thickTop="1" x14ac:dyDescent="0.25">
      <c r="B21" s="32" t="s">
        <v>28</v>
      </c>
      <c r="X21" s="33"/>
    </row>
    <row r="22" spans="1:24" s="32" customFormat="1" x14ac:dyDescent="0.25">
      <c r="B22" s="34" t="s">
        <v>29</v>
      </c>
      <c r="C22" s="32" t="s">
        <v>30</v>
      </c>
      <c r="X22" s="33"/>
    </row>
    <row r="23" spans="1:24" s="32" customFormat="1" x14ac:dyDescent="0.25">
      <c r="B23" s="34" t="s">
        <v>29</v>
      </c>
      <c r="C23" s="32" t="s">
        <v>31</v>
      </c>
      <c r="X23" s="33"/>
    </row>
    <row r="24" spans="1:24" s="32" customFormat="1" x14ac:dyDescent="0.25">
      <c r="X24" s="33"/>
    </row>
    <row r="25" spans="1:24" s="32" customFormat="1" x14ac:dyDescent="0.25">
      <c r="X25" s="33"/>
    </row>
    <row r="27" spans="1:24" x14ac:dyDescent="0.25">
      <c r="C27"/>
      <c r="E27"/>
      <c r="F27"/>
      <c r="G27"/>
      <c r="I27"/>
      <c r="J27"/>
      <c r="L27"/>
    </row>
    <row r="28" spans="1:24" x14ac:dyDescent="0.25">
      <c r="C28"/>
      <c r="E28"/>
      <c r="F28"/>
      <c r="G28"/>
      <c r="I28"/>
      <c r="J28"/>
      <c r="L28"/>
    </row>
    <row r="29" spans="1:24" x14ac:dyDescent="0.25">
      <c r="C29"/>
      <c r="E29"/>
      <c r="F29"/>
      <c r="G29"/>
      <c r="I29"/>
      <c r="J29"/>
      <c r="L29"/>
    </row>
    <row r="30" spans="1:24" x14ac:dyDescent="0.25">
      <c r="C30"/>
      <c r="E30"/>
      <c r="F30"/>
      <c r="G30"/>
      <c r="I30"/>
      <c r="J30"/>
      <c r="L30"/>
    </row>
    <row r="31" spans="1:24" x14ac:dyDescent="0.25">
      <c r="C31"/>
      <c r="E31"/>
      <c r="F31"/>
      <c r="G31"/>
      <c r="I31"/>
      <c r="J31"/>
      <c r="L31"/>
    </row>
    <row r="32" spans="1:24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  <row r="47" spans="3:12" x14ac:dyDescent="0.25">
      <c r="C47"/>
      <c r="E47"/>
      <c r="F47"/>
      <c r="G47"/>
      <c r="I47"/>
      <c r="J47"/>
      <c r="L47"/>
    </row>
    <row r="48" spans="3:12" x14ac:dyDescent="0.25">
      <c r="C48"/>
      <c r="E48"/>
      <c r="F48"/>
      <c r="G48"/>
      <c r="I48"/>
      <c r="J48"/>
      <c r="L48"/>
    </row>
    <row r="49" spans="3:12" x14ac:dyDescent="0.25">
      <c r="C49"/>
      <c r="E49"/>
      <c r="F49"/>
      <c r="G49"/>
      <c r="I49"/>
      <c r="J49"/>
      <c r="L49"/>
    </row>
    <row r="50" spans="3:12" x14ac:dyDescent="0.25">
      <c r="C50"/>
      <c r="E50"/>
      <c r="F50"/>
      <c r="G50"/>
      <c r="I50"/>
      <c r="J50"/>
      <c r="L50"/>
    </row>
    <row r="51" spans="3:12" x14ac:dyDescent="0.25">
      <c r="C51"/>
      <c r="E51"/>
      <c r="F51"/>
      <c r="G51"/>
      <c r="I51"/>
      <c r="J51"/>
      <c r="L51"/>
    </row>
    <row r="52" spans="3:12" x14ac:dyDescent="0.25">
      <c r="C52"/>
      <c r="E52"/>
      <c r="F52"/>
      <c r="G52"/>
      <c r="I52"/>
      <c r="J52"/>
      <c r="L52"/>
    </row>
    <row r="53" spans="3:12" x14ac:dyDescent="0.25">
      <c r="C53"/>
      <c r="E53"/>
      <c r="F53"/>
      <c r="G53"/>
      <c r="I53"/>
      <c r="J53"/>
      <c r="L53"/>
    </row>
    <row r="54" spans="3:12" x14ac:dyDescent="0.25">
      <c r="C54"/>
      <c r="E54"/>
      <c r="F54"/>
      <c r="G54"/>
      <c r="I54"/>
      <c r="J54"/>
      <c r="L54"/>
    </row>
    <row r="55" spans="3:12" x14ac:dyDescent="0.25">
      <c r="C55"/>
      <c r="E55"/>
      <c r="F55"/>
      <c r="G55"/>
      <c r="I55"/>
      <c r="J55"/>
      <c r="L55"/>
    </row>
  </sheetData>
  <sheetProtection algorithmName="SHA-512" hashValue="u7vQeWqdrLu7q+w4HX+tRBxdYjKkQCx7Sc/hAMEJrPj3QSgC0diGeNyaBA+h0MhnHCOvUAf0+34877LzJZwVNQ==" saltValue="Ux2JDQv31We01/a9T36zgQ==" spinCount="100000" sheet="1" objects="1" scenarios="1" selectLockedCells="1"/>
  <mergeCells count="17">
    <mergeCell ref="B20:H20"/>
    <mergeCell ref="T20:V20"/>
    <mergeCell ref="B1:E1"/>
    <mergeCell ref="H2:Q3"/>
    <mergeCell ref="B19:K19"/>
    <mergeCell ref="T19:V19"/>
    <mergeCell ref="K7:K17"/>
    <mergeCell ref="L7:L17"/>
    <mergeCell ref="M7:M17"/>
    <mergeCell ref="Q7:Q17"/>
    <mergeCell ref="N7:N9"/>
    <mergeCell ref="N11:N17"/>
    <mergeCell ref="W7:W8"/>
    <mergeCell ref="X11:X15"/>
    <mergeCell ref="X7:X8"/>
    <mergeCell ref="O7:O17"/>
    <mergeCell ref="P7:P17"/>
  </mergeCells>
  <phoneticPr fontId="11" type="noConversion"/>
  <conditionalFormatting sqref="B7:B17 D7:D17">
    <cfRule type="expression" dxfId="11" priority="2">
      <formula>LEN(TRIM(B7))=0</formula>
    </cfRule>
  </conditionalFormatting>
  <conditionalFormatting sqref="B7:B17">
    <cfRule type="cellIs" dxfId="10" priority="3" operator="greaterThanOrEqual">
      <formula>1</formula>
    </cfRule>
  </conditionalFormatting>
  <conditionalFormatting sqref="H7:H1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7">
    <cfRule type="containsText" dxfId="5" priority="14" operator="containsText" text="ANO">
      <formula>NOT(ISERROR(SEARCH("ANO",I7)))</formula>
    </cfRule>
  </conditionalFormatting>
  <conditionalFormatting sqref="T7:T17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1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7 L7" xr:uid="{00000000-0002-0000-0000-000000000000}">
      <formula1>"ANO,NE"</formula1>
      <formula2>0</formula2>
    </dataValidation>
    <dataValidation type="list" showInputMessage="1" showErrorMessage="1" sqref="E7:E1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2023-08-30T07:44:53Z</cp:lastPrinted>
  <dcterms:created xsi:type="dcterms:W3CDTF">2014-03-05T12:43:32Z</dcterms:created>
  <dcterms:modified xsi:type="dcterms:W3CDTF">2023-08-31T07:31:26Z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