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Tonery (II.)-2023\T 042-2023\1 výzva\"/>
    </mc:Choice>
  </mc:AlternateContent>
  <xr:revisionPtr revIDLastSave="0" documentId="8_{5A56E671-EA59-4BE9-B727-494ADB0902A4}" xr6:coauthVersionLast="47" xr6:coauthVersionMax="47" xr10:uidLastSave="{00000000-0000-0000-0000-000000000000}"/>
  <bookViews>
    <workbookView xWindow="-120" yWindow="-120" windowWidth="29040" windowHeight="17640" xr2:uid="{00000000-000D-0000-FFFF-FFFF00000000}"/>
  </bookViews>
  <sheets>
    <sheet name="Tonery" sheetId="1" r:id="rId1"/>
    <sheet name="SOP_T" sheetId="2" r:id="rId2"/>
    <sheet name="CPV" sheetId="4" r:id="rId3"/>
  </sheets>
  <definedNames>
    <definedName name="_xlnm.Print_Area" localSheetId="0">Tonery!$B$2:$T$11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7" i="1" l="1"/>
  <c r="H8" i="1"/>
  <c r="S8" i="1" l="1"/>
  <c r="R8" i="1"/>
  <c r="O8" i="1"/>
  <c r="O7" i="1" l="1"/>
  <c r="P11" i="1" s="1"/>
  <c r="S7" i="1" l="1"/>
  <c r="R7" i="1"/>
  <c r="Q11" i="1" s="1"/>
</calcChain>
</file>

<file path=xl/sharedStrings.xml><?xml version="1.0" encoding="utf-8"?>
<sst xmlns="http://schemas.openxmlformats.org/spreadsheetml/2006/main" count="58" uniqueCount="55">
  <si>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</si>
  <si>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</si>
  <si>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</si>
  <si>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</si>
  <si>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</si>
  <si>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</si>
  <si>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</si>
  <si>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</si>
  <si>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</si>
  <si>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</si>
  <si>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Žádanka</t>
  </si>
  <si>
    <t>30125110-5 - Tonery pro laserové tiskárny/faxové přístroje</t>
  </si>
  <si>
    <t>30192113-6 - Inkoustové náplně</t>
  </si>
  <si>
    <t>CELKOVÁ MAXIMÁLNÍ CENA za celou VZ 
v Kč BEZ DPH</t>
  </si>
  <si>
    <t>CELKOVÁ NABÍDKOVÁ CENA v Kč bez DPH</t>
  </si>
  <si>
    <t>Pokud požaduje řešitel rozdílné (rozšiřující) obchodní podmínky, doplní je do tabulky 
(sloupec s názvem "Obchodní podmínky NAD RÁMEC STANDARDNÍCH 
obchodních podmínek")</t>
  </si>
  <si>
    <t>Tonery (T)</t>
  </si>
  <si>
    <t>30125000-1 - Části a příslušenství fotokopírovacích strojů</t>
  </si>
  <si>
    <t>30125100-2 - Zásobníky tonerů</t>
  </si>
  <si>
    <t>30125120-8 - Tonery pro fotokopírovací stroje</t>
  </si>
  <si>
    <t>30125130-1 - Tonery pro střediska zpracování dat a výzkumná a dokumentační střediska</t>
  </si>
  <si>
    <t>30192320-0 - Pásky do tiskáren</t>
  </si>
  <si>
    <t xml:space="preserve">30192300-4 - Inkoustové pásky </t>
  </si>
  <si>
    <t>44613700-7 - Nádoby na odpad</t>
  </si>
  <si>
    <r>
      <t xml:space="preserve">                               </t>
    </r>
    <r>
      <rPr>
        <b/>
        <sz val="14"/>
        <rFont val="Calibri"/>
        <family val="2"/>
        <charset val="238"/>
        <scheme val="minor"/>
      </rPr>
      <t>Standardní obchodní podmínky:</t>
    </r>
    <r>
      <rPr>
        <sz val="11"/>
        <rFont val="Calibri"/>
        <family val="2"/>
        <charset val="238"/>
        <scheme val="minor"/>
      </rPr>
      <t xml:space="preserve">
- </t>
    </r>
    <r>
      <rPr>
        <b/>
        <sz val="11"/>
        <rFont val="Calibri"/>
        <family val="2"/>
        <charset val="238"/>
        <scheme val="minor"/>
      </rPr>
      <t>prodlení Dodavatele s dodáním předmětu plnění</t>
    </r>
    <r>
      <rPr>
        <sz val="11"/>
        <rFont val="Calibri"/>
        <family val="2"/>
        <charset val="238"/>
        <scheme val="minor"/>
      </rPr>
      <t xml:space="preserve"> (popř. samostatné dílčí části)  =&gt; Dodavatel je povinen zaplatit smluvní pokutu ve výši 0,5 % z celkové ceny předmětu plnění (bez DPH) za každý, byť i jen započatý den prodlení.
- fakturace po dodání předmětu plnění
- </t>
    </r>
    <r>
      <rPr>
        <b/>
        <sz val="11"/>
        <rFont val="Calibri"/>
        <family val="2"/>
        <charset val="238"/>
        <scheme val="minor"/>
      </rPr>
      <t>splatnost faktury</t>
    </r>
    <r>
      <rPr>
        <sz val="11"/>
        <rFont val="Calibri"/>
        <family val="2"/>
        <charset val="238"/>
        <scheme val="minor"/>
      </rPr>
      <t xml:space="preserve"> činí 30 kalendářních dnů ode dne jejího doručení Objednateli
- </t>
    </r>
    <r>
      <rPr>
        <b/>
        <sz val="11"/>
        <rFont val="Calibri"/>
        <family val="2"/>
        <charset val="238"/>
        <scheme val="minor"/>
      </rPr>
      <t xml:space="preserve">prodlení </t>
    </r>
    <r>
      <rPr>
        <sz val="11"/>
        <rFont val="Calibri"/>
        <family val="2"/>
        <charset val="238"/>
        <scheme val="minor"/>
      </rPr>
      <t xml:space="preserve">kterékoliv smluvní strany </t>
    </r>
    <r>
      <rPr>
        <b/>
        <sz val="11"/>
        <rFont val="Calibri"/>
        <family val="2"/>
        <charset val="238"/>
        <scheme val="minor"/>
      </rPr>
      <t xml:space="preserve">s plněním peněžitého závazku </t>
    </r>
    <r>
      <rPr>
        <sz val="11"/>
        <rFont val="Calibri"/>
        <family val="2"/>
        <charset val="238"/>
        <scheme val="minor"/>
      </rPr>
      <t xml:space="preserve">ze Smlouvy =&gt; úrok z prodlení ve výši 0,05 % z neuhrazené části peněžitého závazku za každý, byť i jen započatý den prodlení  
- </t>
    </r>
    <r>
      <rPr>
        <b/>
        <sz val="11"/>
        <rFont val="Calibri"/>
        <family val="2"/>
        <charset val="238"/>
        <scheme val="minor"/>
      </rPr>
      <t>záruka</t>
    </r>
    <r>
      <rPr>
        <sz val="11"/>
        <rFont val="Calibri"/>
        <family val="2"/>
        <charset val="238"/>
        <scheme val="minor"/>
      </rPr>
      <t xml:space="preserve"> za předmět plnění = 24 měsíců, pokud není délka záruky stanovena  jinak
- </t>
    </r>
    <r>
      <rPr>
        <b/>
        <sz val="11"/>
        <rFont val="Calibri"/>
        <family val="2"/>
        <charset val="238"/>
        <scheme val="minor"/>
      </rPr>
      <t>předmět plnění bude po celou záruční dobu způsobilý k použití</t>
    </r>
    <r>
      <rPr>
        <sz val="11"/>
        <rFont val="Calibri"/>
        <family val="2"/>
        <charset val="238"/>
        <scheme val="minor"/>
      </rPr>
      <t xml:space="preserve"> pro účel stanovený ve Smlouvě nebo příloze č. 2 Smlouvy (nebo účel obvyklý) a že si zachová stanovené (nebo obvyklé) vlastnosti.
- </t>
    </r>
    <r>
      <rPr>
        <b/>
        <sz val="11"/>
        <rFont val="Calibri"/>
        <family val="2"/>
        <charset val="238"/>
        <scheme val="minor"/>
      </rPr>
      <t>nástup Dodavatele k odstranění záruční vady</t>
    </r>
    <r>
      <rPr>
        <sz val="11"/>
        <rFont val="Calibri"/>
        <family val="2"/>
        <charset val="238"/>
        <scheme val="minor"/>
      </rPr>
      <t xml:space="preserve"> ve lhůtě nejpozději do 48 hodin (lhůta běží jen v pracovních dnech) od nahlášení vady Objednatelem Kontaktní osobě Dodavatele
- ve zvláštních případech („Čisticí prostředky a hygienické potřeby“ , „Kancelářské potřeby “, „Propagační předměty") je Dodavatel po dobu záruky povinen nejpozději do 5 dnů od nahlášení vady oznámit Kontaktní osobě Objednatele způsob odstranění vady, tj. zda provede opravu nebo výměnu vadného zboží.
- </t>
    </r>
    <r>
      <rPr>
        <b/>
        <sz val="11"/>
        <rFont val="Calibri"/>
        <family val="2"/>
        <charset val="238"/>
        <scheme val="minor"/>
      </rPr>
      <t xml:space="preserve">prodlení Dodavatele s nástupem k odstranění záruční vady </t>
    </r>
    <r>
      <rPr>
        <sz val="11"/>
        <rFont val="Calibri"/>
        <family val="2"/>
        <charset val="238"/>
        <scheme val="minor"/>
      </rPr>
      <t xml:space="preserve">ohlášené Objednatelem  =&gt; Dodavatel je povinen zaplatit smluvní pokutu ve výši 0,5 % z celkové ceny předmětu plnění (bez DPH) za každý, byť i jen započatý den prodlení.
- Dodavatel je povinen </t>
    </r>
    <r>
      <rPr>
        <b/>
        <sz val="11"/>
        <rFont val="Calibri"/>
        <family val="2"/>
        <charset val="238"/>
        <scheme val="minor"/>
      </rPr>
      <t>odstranit reklamované vady</t>
    </r>
    <r>
      <rPr>
        <sz val="11"/>
        <rFont val="Calibri"/>
        <family val="2"/>
        <charset val="238"/>
        <scheme val="minor"/>
      </rPr>
      <t xml:space="preserve"> nejpozději do 30 dnů od nahlášení vady, není-li mezi smluvními stranami dohodnuta jiná lhůta, popřípadě uspokojit jiný nárok Objednatele z vadného plnění
- při </t>
    </r>
    <r>
      <rPr>
        <b/>
        <sz val="11"/>
        <rFont val="Calibri"/>
        <family val="2"/>
        <charset val="238"/>
        <scheme val="minor"/>
      </rPr>
      <t>prodlení Dodavatele s odstraněním záruční vady</t>
    </r>
    <r>
      <rPr>
        <sz val="11"/>
        <rFont val="Calibri"/>
        <family val="2"/>
        <charset val="238"/>
        <scheme val="minor"/>
      </rPr>
      <t xml:space="preserve"> v dohodnuté lhůtě =&gt; Dodavatel je povinen zaplatit smluvní pokutu ve výši 0,5 % z celkové ceny předmětu plnění (bez DPH) za každý, byť i jen započatý den prodlení.
</t>
    </r>
  </si>
  <si>
    <t xml:space="preserve">Požadavek na předložení bezpečnostních listů/certifikátů ekoznačky </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</si>
  <si>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r>
      <rPr>
        <b/>
        <sz val="11"/>
        <color theme="1"/>
        <rFont val="Calibri"/>
        <family val="2"/>
        <charset val="238"/>
        <scheme val="minor"/>
      </rPr>
      <t xml:space="preserve">
V případě, že se dodavatel při předání zboží na některá uvedená tel. čísla nedovolá, bude v takovém případě volat tel. 377 631 332.</t>
    </r>
  </si>
  <si>
    <t>Poznámka:
 bezpečnostní list nebo certifikát dle seznamu látek podle nařízení (ES) č. 1907/2006 (nařízení REACH) nebo ekoznačky typu I (podle ISO 14024) </t>
  </si>
  <si>
    <t>Název</t>
  </si>
  <si>
    <t>Měrná jednotka [MJ]</t>
  </si>
  <si>
    <t>Popis</t>
  </si>
  <si>
    <t xml:space="preserve">Fakturace </t>
  </si>
  <si>
    <t xml:space="preserve">Financováno
 z projektových finančních prostředků </t>
  </si>
  <si>
    <t>Kontaktní osoba 
k převzetí zboží</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</si>
  <si>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</si>
  <si>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</si>
  <si>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Místo dodání</t>
  </si>
  <si>
    <t xml:space="preserve">POZNÁMKA </t>
  </si>
  <si>
    <t>CPV - výběr
TONERY</t>
  </si>
  <si>
    <t>ID</t>
  </si>
  <si>
    <t>Upozornění pro řešitele:</t>
  </si>
  <si>
    <r>
      <t>Já, jako osoba podílející se na přípravě technické části zadávacích podmínek této veřejné zakázky čestně prohlašuji, že mi není známa jiná osoba podílející se na přípravě technické části zadávacích podmínek, resp. mající vliv na konečnou podobu technické části zadávacích podmínek. Dále podle svého nejlepšího vědomí a svědomí prohlašuji, že jsem při přípravě technické části zadávacích podmínek nebyl(a) veden(a) zájmem získat osobní výhodu ani snížit majetkový nebo jiný prospěch zadavatele. Při přípravě technické části zadávacích podmínek nebyla ohrožena má nestrannost nebo nezávislost  a nejsem si vědom(a) žádného střetu zájmů, který by mohl mít vliv na přípravu technické části zadávacích podmínek .     
Řešitel vyplněním a odesláním tabulky bere na vědomí, že</t>
    </r>
    <r>
      <rPr>
        <b/>
        <sz val="11"/>
        <color rgb="FFFF0000"/>
        <rFont val="Calibri"/>
        <family val="2"/>
        <charset val="238"/>
        <scheme val="minor"/>
      </rPr>
      <t xml:space="preserve"> za úplnost a správnost údajů v tabulce obsažených odpovídá řešitel</t>
    </r>
    <r>
      <rPr>
        <sz val="11"/>
        <color rgb="FFFF0000"/>
        <rFont val="Calibri"/>
        <family val="2"/>
        <charset val="238"/>
        <scheme val="minor"/>
      </rPr>
      <t>. V této souvislosti budiž řešitel upozorněn na ust. § 36 odst. 1 zákona č. 134/2016 Sb., o zadávání veřejných zakázek a obecná pravidla uvedená na https://nl.zcu.cz/index.php?id=18</t>
    </r>
  </si>
  <si>
    <t>Pokud financováno z projektových prostředků, pak ŘEŠITEL uvede: NÁZEV A ČÍSLO DOTAČNÍHO PROJEKTU</t>
  </si>
  <si>
    <t>Příloha č. 2 Kupní smlouvy - technická specifikace
Tonery (II.) 042 - 2023 (originální)</t>
  </si>
  <si>
    <t>ks</t>
  </si>
  <si>
    <t>NE</t>
  </si>
  <si>
    <t>2240/23</t>
  </si>
  <si>
    <t>5119/0002/23</t>
  </si>
  <si>
    <t>Ing. Kamil Eckhardt,
Tel.: 37763 3006,
E-mail: eckhardt@fek.zcu.cz</t>
  </si>
  <si>
    <t>Univrzitní 22, 
301 00 Plzeň,
Fakulta ekonomická - Děkanát,
místnost UL 401b</t>
  </si>
  <si>
    <t>Společná faktura</t>
  </si>
  <si>
    <r>
      <t xml:space="preserve">Originální toner pro tiskárnu HP Laser Jet P 2035 - </t>
    </r>
    <r>
      <rPr>
        <b/>
        <sz val="11"/>
        <color theme="1"/>
        <rFont val="Calibri"/>
        <family val="2"/>
        <charset val="238"/>
        <scheme val="minor"/>
      </rPr>
      <t>černý</t>
    </r>
  </si>
  <si>
    <r>
      <t xml:space="preserve">Originální toner s čipem pro tiskárnu HP Laser Pro 3002 dw - </t>
    </r>
    <r>
      <rPr>
        <b/>
        <sz val="11"/>
        <color theme="1"/>
        <rFont val="Calibri"/>
        <family val="2"/>
        <charset val="238"/>
        <scheme val="minor"/>
      </rPr>
      <t>černý</t>
    </r>
  </si>
  <si>
    <t>Originální toner. Výtěžnost 4 000 stran A4.
Rozsah provozní teploty 0 až 35 °C, rozsah provozní vlhkosti 20 až 80 % relativní vlhkosti.</t>
  </si>
  <si>
    <t>Originální toner. Výtěžnost 2 300 stran A4.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</si>
</sst>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sz val="11"/>
      <name val="Calibri"/>
      <family val="2"/>
      <charset val="238"/>
      <scheme val="minor"/>
    </font>
    <font>
      <b/>
      <u/>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6"/>
      <color indexed="2"/>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1"/>
      <name val="Calibri"/>
      <family val="2"/>
      <charset val="238"/>
      <scheme val="minor"/>
    </font>
    <font>
      <b/>
      <sz val="14"/>
      <name val="Calibri"/>
      <family val="2"/>
      <charset val="238"/>
      <scheme val="minor"/>
    </font>
    <font>
      <b/>
      <sz val="11"/>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theme="1"/>
      </left>
      <right style="medium">
        <color theme="1"/>
      </right>
      <top style="medium">
        <color theme="1"/>
      </top>
      <bottom style="medium">
        <color theme="1"/>
      </bottom>
      <diagonal/>
    </border>
    <border>
      <left style="medium">
        <color indexed="64"/>
      </left>
      <right style="medium">
        <color indexed="64"/>
      </right>
      <top/>
      <bottom style="medium">
        <color indexed="64"/>
      </bottom>
      <diagonal/>
    </border>
    <border>
      <left/>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s>
  <cellStyleXfs count="2">
    <xf numFmtId="0" fontId="0" fillId="0" borderId="0"/>
    <xf numFmtId="0" fontId="18" fillId="0" borderId="0"/>
  </cellStyleXfs>
  <cellXfs count="101">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applyAlignment="1">
      <alignment vertical="top"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8" fillId="0" borderId="0" xfId="0" applyFont="1" applyAlignment="1">
      <alignment vertical="center"/>
    </xf>
    <xf numFmtId="0" fontId="11"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horizontal="left" vertical="top" inden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horizontal="center" vertical="top" wrapText="1"/>
    </xf>
    <xf numFmtId="0" fontId="9" fillId="5" borderId="2" xfId="0" applyFont="1" applyFill="1" applyBorder="1" applyAlignment="1">
      <alignment horizontal="center" vertical="center" wrapText="1"/>
    </xf>
    <xf numFmtId="0" fontId="0" fillId="0" borderId="0" xfId="0" applyAlignment="1">
      <alignment horizontal="right" vertical="center" indent="1"/>
    </xf>
    <xf numFmtId="0" fontId="14" fillId="2" borderId="3" xfId="0" applyFont="1" applyFill="1" applyBorder="1" applyAlignment="1">
      <alignment horizontal="center" vertical="center" textRotation="90" wrapText="1"/>
    </xf>
    <xf numFmtId="0" fontId="14" fillId="6" borderId="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0" fillId="0" borderId="0" xfId="0" applyAlignment="1">
      <alignment vertical="center" wrapText="1"/>
    </xf>
    <xf numFmtId="164" fontId="0" fillId="0" borderId="0" xfId="0" applyNumberFormat="1" applyAlignment="1">
      <alignment horizontal="right" vertical="center" indent="1"/>
    </xf>
    <xf numFmtId="0" fontId="14" fillId="6"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1" fillId="0" borderId="0" xfId="0" applyFont="1" applyAlignment="1">
      <alignment horizontal="center" vertical="center" wrapText="1"/>
    </xf>
    <xf numFmtId="0" fontId="17" fillId="0" borderId="7" xfId="0" applyFont="1" applyBorder="1" applyAlignment="1">
      <alignment horizontal="center" vertical="center" wrapText="1"/>
    </xf>
    <xf numFmtId="0" fontId="11" fillId="0" borderId="0" xfId="0" applyFont="1" applyAlignment="1">
      <alignment horizontal="center" vertical="center"/>
    </xf>
    <xf numFmtId="0" fontId="9" fillId="0" borderId="0" xfId="0" applyFont="1"/>
    <xf numFmtId="0" fontId="0" fillId="0" borderId="0" xfId="0" applyAlignment="1">
      <alignment vertical="center"/>
    </xf>
    <xf numFmtId="0" fontId="19" fillId="0" borderId="0" xfId="0" applyFont="1" applyAlignment="1">
      <alignment vertical="center"/>
    </xf>
    <xf numFmtId="0" fontId="22" fillId="0" borderId="6" xfId="0" applyFont="1" applyBorder="1" applyAlignment="1">
      <alignment horizontal="left" vertical="top" wrapText="1"/>
    </xf>
    <xf numFmtId="0" fontId="20" fillId="0" borderId="0" xfId="0" applyFont="1" applyAlignment="1">
      <alignment vertical="top" wrapText="1"/>
    </xf>
    <xf numFmtId="0" fontId="0" fillId="0" borderId="0" xfId="0" applyAlignment="1">
      <alignment horizontal="justify" vertical="center" wrapText="1"/>
    </xf>
    <xf numFmtId="0" fontId="14" fillId="0" borderId="0" xfId="0" applyFont="1" applyAlignment="1">
      <alignment horizontal="left" vertical="center" wrapText="1"/>
    </xf>
    <xf numFmtId="0" fontId="24" fillId="6" borderId="4" xfId="0" applyFont="1" applyFill="1" applyBorder="1" applyAlignment="1">
      <alignment horizontal="center" vertical="center" wrapText="1"/>
    </xf>
    <xf numFmtId="0" fontId="9" fillId="0" borderId="0" xfId="0" applyFont="1" applyAlignment="1">
      <alignment horizontal="center" vertical="center" wrapText="1"/>
    </xf>
    <xf numFmtId="0" fontId="25" fillId="0" borderId="0" xfId="0" applyFont="1"/>
    <xf numFmtId="0" fontId="25" fillId="0" borderId="0" xfId="0" applyFont="1" applyAlignment="1">
      <alignment horizontal="center"/>
    </xf>
    <xf numFmtId="0" fontId="12" fillId="0" borderId="0" xfId="0" applyFont="1" applyAlignment="1">
      <alignment vertical="center"/>
    </xf>
    <xf numFmtId="0" fontId="19" fillId="6" borderId="4" xfId="0" applyFont="1" applyFill="1" applyBorder="1" applyAlignment="1">
      <alignment horizontal="center" vertical="center" wrapText="1"/>
    </xf>
    <xf numFmtId="0" fontId="0" fillId="0" borderId="8" xfId="0" applyBorder="1"/>
    <xf numFmtId="0" fontId="9" fillId="6" borderId="4" xfId="0" applyFont="1" applyFill="1" applyBorder="1" applyAlignment="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0" fontId="15" fillId="5" borderId="10" xfId="0" applyFont="1" applyFill="1" applyBorder="1" applyAlignment="1">
      <alignment horizontal="left" vertical="center" wrapText="1" indent="1"/>
    </xf>
    <xf numFmtId="0" fontId="0" fillId="4" borderId="10" xfId="0" applyFill="1" applyBorder="1" applyAlignment="1">
      <alignment horizontal="center" vertical="center"/>
    </xf>
    <xf numFmtId="164" fontId="0" fillId="0" borderId="10" xfId="0" applyNumberFormat="1" applyBorder="1" applyAlignment="1">
      <alignment horizontal="right" vertical="center" indent="1"/>
    </xf>
    <xf numFmtId="164" fontId="0" fillId="3" borderId="10" xfId="0" applyNumberFormat="1" applyFill="1" applyBorder="1" applyAlignment="1">
      <alignment horizontal="right" vertical="center" indent="1"/>
    </xf>
    <xf numFmtId="164" fontId="15" fillId="5" borderId="10" xfId="0" applyNumberFormat="1" applyFont="1" applyFill="1" applyBorder="1" applyAlignment="1">
      <alignment horizontal="right" vertical="center" wrapText="1" indent="1"/>
    </xf>
    <xf numFmtId="165" fontId="0" fillId="0" borderId="10" xfId="0" applyNumberFormat="1" applyBorder="1" applyAlignment="1">
      <alignment horizontal="right" vertical="center" indent="1"/>
    </xf>
    <xf numFmtId="0" fontId="0" fillId="0" borderId="10" xfId="0" applyBorder="1" applyAlignment="1">
      <alignment horizontal="center" vertical="center"/>
    </xf>
    <xf numFmtId="0" fontId="4" fillId="0" borderId="0" xfId="0" applyFont="1" applyAlignment="1">
      <alignment horizontal="left" vertical="center" wrapText="1" indent="1"/>
    </xf>
    <xf numFmtId="3" fontId="0" fillId="2" borderId="11" xfId="0" applyNumberFormat="1" applyFill="1" applyBorder="1" applyAlignment="1">
      <alignment horizontal="center" vertical="center" wrapText="1"/>
    </xf>
    <xf numFmtId="3" fontId="0" fillId="3" borderId="12"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15" fillId="5" borderId="12" xfId="0" applyFont="1" applyFill="1" applyBorder="1" applyAlignment="1">
      <alignment horizontal="left" vertical="center" wrapText="1" indent="1"/>
    </xf>
    <xf numFmtId="0" fontId="0" fillId="4" borderId="12" xfId="0" applyFill="1" applyBorder="1" applyAlignment="1">
      <alignment horizontal="center" vertical="center"/>
    </xf>
    <xf numFmtId="164" fontId="0" fillId="0" borderId="12" xfId="0" applyNumberFormat="1" applyBorder="1" applyAlignment="1">
      <alignment horizontal="right" vertical="center" indent="1"/>
    </xf>
    <xf numFmtId="164" fontId="0" fillId="3" borderId="12" xfId="0" applyNumberFormat="1" applyFill="1" applyBorder="1" applyAlignment="1">
      <alignment horizontal="right" vertical="center" indent="1"/>
    </xf>
    <xf numFmtId="164" fontId="15" fillId="5" borderId="12" xfId="0" applyNumberFormat="1" applyFont="1" applyFill="1" applyBorder="1" applyAlignment="1">
      <alignment horizontal="right" vertical="center" wrapText="1"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0" fontId="2" fillId="3" borderId="10" xfId="0" applyFont="1" applyFill="1" applyBorder="1" applyAlignment="1">
      <alignment horizontal="left" vertical="center" wrapText="1" indent="1"/>
    </xf>
    <xf numFmtId="0" fontId="2" fillId="3" borderId="12" xfId="0" applyFont="1" applyFill="1" applyBorder="1" applyAlignment="1">
      <alignment horizontal="left" vertical="center" wrapText="1" indent="1"/>
    </xf>
    <xf numFmtId="0" fontId="0" fillId="3" borderId="13" xfId="0" applyFill="1" applyBorder="1" applyAlignment="1">
      <alignment horizontal="center" vertical="center" wrapText="1"/>
    </xf>
    <xf numFmtId="0" fontId="0" fillId="3" borderId="14" xfId="0" applyFill="1" applyBorder="1" applyAlignment="1">
      <alignment horizontal="center" vertical="center" wrapText="1"/>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25" fillId="0" borderId="0" xfId="0" applyFont="1" applyAlignment="1">
      <alignment horizontal="left" wrapText="1"/>
    </xf>
    <xf numFmtId="0" fontId="14" fillId="0" borderId="0" xfId="0" applyFont="1" applyAlignment="1">
      <alignment horizontal="left"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9" fillId="0" borderId="0" xfId="0" applyFont="1" applyAlignment="1">
      <alignment horizontal="justify" vertical="center" wrapText="1"/>
    </xf>
    <xf numFmtId="0" fontId="0" fillId="0" borderId="0" xfId="0" applyAlignment="1">
      <alignment horizontal="justify" vertical="center" wrapText="1"/>
    </xf>
    <xf numFmtId="0" fontId="9"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25" fillId="0" borderId="0" xfId="0" applyFont="1" applyAlignment="1">
      <alignment horizontal="left" vertical="center" wrapText="1"/>
    </xf>
    <xf numFmtId="0" fontId="2"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9" fillId="3" borderId="14" xfId="0" applyFont="1" applyFill="1" applyBorder="1" applyAlignment="1">
      <alignment horizontal="center" vertical="center" wrapText="1"/>
    </xf>
  </cellXfs>
  <cellStyles count="2">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bgColor rgb="FFCCECFF"/>
        </patternFill>
      </fill>
    </dxf>
    <dxf>
      <fill>
        <patternFill>
          <bgColor rgb="FF99FFCC"/>
        </patternFill>
      </fill>
    </dxf>
    <dxf>
      <font>
        <b/>
        <i val="0"/>
      </font>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colors>
    <mruColors>
      <color rgb="FFCCECFF"/>
      <color rgb="FFB7E3E9"/>
      <color rgb="FFB7DEE8"/>
      <color rgb="FF99FFCC"/>
      <color rgb="FF00FF99"/>
      <color rgb="FF00FFCC"/>
      <color rgb="FF66FFCC"/>
      <color rgb="FF85FF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W158"/>
  <sheetViews>
    <sheetView tabSelected="1" zoomScaleNormal="100" workbookViewId="0">
      <selection activeCell="C5" sqref="C5"/>
    </sheetView>
  </sheetViews>
  <sheetFormatPr defaultRowHeight="15" x14ac:dyDescent="0.25"/>
  <cols>
    <col min="1" max="1" width="1.42578125" bestFit="1" customWidth="1"/>
    <col min="2" max="2" width="5.7109375" bestFit="1" customWidth="1"/>
    <col min="3" max="3" width="62.85546875" style="1" customWidth="1"/>
    <col min="4" max="4" width="11.7109375" style="2" customWidth="1"/>
    <col min="5" max="5" width="11.28515625" style="3" customWidth="1"/>
    <col min="6" max="6" width="86.140625" style="1" customWidth="1"/>
    <col min="7" max="7" width="27.85546875" style="1" customWidth="1"/>
    <col min="8" max="8" width="19.28515625" style="1" customWidth="1"/>
    <col min="9" max="9" width="24.85546875" style="1" customWidth="1"/>
    <col min="10" max="10" width="16.85546875" style="1" customWidth="1"/>
    <col min="11" max="11" width="32.5703125" hidden="1" customWidth="1"/>
    <col min="12" max="12" width="36" customWidth="1"/>
    <col min="13" max="13" width="34.7109375" customWidth="1"/>
    <col min="14" max="14" width="25.7109375" style="1" customWidth="1"/>
    <col min="15" max="15" width="18.85546875" style="1" hidden="1" customWidth="1"/>
    <col min="16" max="16" width="21.5703125" customWidth="1"/>
    <col min="17" max="17" width="23.7109375" customWidth="1"/>
    <col min="18" max="18" width="20.7109375" bestFit="1" customWidth="1"/>
    <col min="19" max="19" width="19.7109375" bestFit="1" customWidth="1"/>
    <col min="20" max="20" width="11.5703125" hidden="1" customWidth="1"/>
    <col min="21" max="21" width="35.85546875" style="4" customWidth="1"/>
    <col min="22" max="22" width="11.7109375" bestFit="1" customWidth="1"/>
    <col min="23" max="23" width="17.28515625" bestFit="1" customWidth="1"/>
  </cols>
  <sheetData>
    <row r="1" spans="2:23" ht="43.15" customHeight="1" x14ac:dyDescent="0.25">
      <c r="B1" s="80" t="s">
        <v>43</v>
      </c>
      <c r="C1" s="81"/>
      <c r="D1" s="38"/>
    </row>
    <row r="2" spans="2:23" ht="18.75" customHeight="1" x14ac:dyDescent="0.25">
      <c r="B2" s="9"/>
      <c r="C2"/>
      <c r="D2" s="9"/>
      <c r="E2" s="10"/>
      <c r="F2" s="5"/>
      <c r="G2" s="47" t="s">
        <v>40</v>
      </c>
      <c r="H2" s="47"/>
      <c r="I2" s="47"/>
      <c r="J2" s="11"/>
      <c r="N2" s="5"/>
      <c r="O2" s="5"/>
      <c r="P2" s="6"/>
      <c r="Q2" s="6"/>
      <c r="S2" s="6"/>
      <c r="T2" s="7"/>
      <c r="U2" s="8"/>
      <c r="V2" s="7"/>
      <c r="W2" s="7"/>
    </row>
    <row r="3" spans="2:23" ht="130.5" customHeight="1" x14ac:dyDescent="0.25">
      <c r="B3" s="13"/>
      <c r="C3" s="61" t="s">
        <v>0</v>
      </c>
      <c r="D3" s="12"/>
      <c r="E3" s="12"/>
      <c r="F3" s="12"/>
      <c r="G3" s="92" t="s">
        <v>41</v>
      </c>
      <c r="H3" s="92"/>
      <c r="I3" s="92"/>
      <c r="J3" s="92"/>
      <c r="K3" s="92"/>
      <c r="L3" s="92"/>
      <c r="M3" s="92"/>
      <c r="N3" s="92"/>
      <c r="O3" s="4"/>
      <c r="P3" s="40"/>
      <c r="Q3" s="40"/>
      <c r="R3" s="40"/>
      <c r="S3" s="40"/>
    </row>
    <row r="4" spans="2:23" ht="18" customHeight="1" thickBot="1" x14ac:dyDescent="0.3">
      <c r="B4" s="14"/>
      <c r="C4" s="15" t="s">
        <v>1</v>
      </c>
      <c r="D4" s="12"/>
      <c r="E4" s="12"/>
      <c r="F4" s="12"/>
      <c r="G4" s="12"/>
      <c r="H4" s="12"/>
      <c r="I4" s="6"/>
      <c r="J4" s="6"/>
      <c r="K4" s="6"/>
      <c r="L4" s="6"/>
      <c r="M4" s="6"/>
      <c r="N4" s="5"/>
      <c r="O4" s="5"/>
      <c r="P4" s="6"/>
      <c r="Q4" s="6"/>
      <c r="S4" s="6"/>
    </row>
    <row r="5" spans="2:23" ht="34.5" customHeight="1" thickBot="1" x14ac:dyDescent="0.3">
      <c r="B5" s="16"/>
      <c r="C5" s="17"/>
      <c r="D5" s="18"/>
      <c r="E5" s="18"/>
      <c r="F5" s="5"/>
      <c r="G5" s="19" t="s">
        <v>2</v>
      </c>
      <c r="H5" s="44"/>
      <c r="I5" s="5"/>
      <c r="J5" s="5"/>
      <c r="N5" s="20"/>
      <c r="O5" s="20"/>
      <c r="Q5" s="19" t="s">
        <v>2</v>
      </c>
      <c r="U5" s="11"/>
    </row>
    <row r="6" spans="2:23" ht="79.900000000000006" customHeight="1" thickTop="1" thickBot="1" x14ac:dyDescent="0.3">
      <c r="B6" s="21" t="s">
        <v>3</v>
      </c>
      <c r="C6" s="43" t="s">
        <v>28</v>
      </c>
      <c r="D6" s="22" t="s">
        <v>4</v>
      </c>
      <c r="E6" s="43" t="s">
        <v>29</v>
      </c>
      <c r="F6" s="43" t="s">
        <v>30</v>
      </c>
      <c r="G6" s="23" t="s">
        <v>5</v>
      </c>
      <c r="H6" s="43" t="s">
        <v>25</v>
      </c>
      <c r="I6" s="43" t="s">
        <v>31</v>
      </c>
      <c r="J6" s="43" t="s">
        <v>32</v>
      </c>
      <c r="K6" s="22" t="s">
        <v>42</v>
      </c>
      <c r="L6" s="48" t="s">
        <v>33</v>
      </c>
      <c r="M6" s="43" t="s">
        <v>36</v>
      </c>
      <c r="N6" s="43" t="s">
        <v>34</v>
      </c>
      <c r="O6" s="43" t="s">
        <v>35</v>
      </c>
      <c r="P6" s="22" t="s">
        <v>6</v>
      </c>
      <c r="Q6" s="24" t="s">
        <v>7</v>
      </c>
      <c r="R6" s="50" t="s">
        <v>8</v>
      </c>
      <c r="S6" s="50" t="s">
        <v>9</v>
      </c>
      <c r="T6" s="43" t="s">
        <v>37</v>
      </c>
      <c r="U6" s="43" t="s">
        <v>38</v>
      </c>
      <c r="V6" s="43" t="s">
        <v>39</v>
      </c>
      <c r="W6" s="25" t="s">
        <v>10</v>
      </c>
    </row>
    <row r="7" spans="2:23" ht="70.5" customHeight="1" thickTop="1" x14ac:dyDescent="0.25">
      <c r="B7" s="51">
        <v>1</v>
      </c>
      <c r="C7" s="72" t="s">
        <v>52</v>
      </c>
      <c r="D7" s="52">
        <v>4</v>
      </c>
      <c r="E7" s="53" t="s">
        <v>44</v>
      </c>
      <c r="F7" s="72" t="s">
        <v>53</v>
      </c>
      <c r="G7" s="54"/>
      <c r="H7" s="55" t="str">
        <f t="shared" ref="H7:H8" si="0">IF(P7&gt;1999,"ANO","NE")</f>
        <v>ANO</v>
      </c>
      <c r="I7" s="93" t="s">
        <v>50</v>
      </c>
      <c r="J7" s="95" t="s">
        <v>45</v>
      </c>
      <c r="K7" s="97"/>
      <c r="L7" s="93" t="s">
        <v>48</v>
      </c>
      <c r="M7" s="93" t="s">
        <v>49</v>
      </c>
      <c r="N7" s="99">
        <v>21</v>
      </c>
      <c r="O7" s="56">
        <f>D7*P7</f>
        <v>10000</v>
      </c>
      <c r="P7" s="57">
        <v>2500</v>
      </c>
      <c r="Q7" s="58"/>
      <c r="R7" s="59">
        <f>D7*Q7</f>
        <v>0</v>
      </c>
      <c r="S7" s="60" t="str">
        <f t="shared" ref="S7" si="1">IF(ISNUMBER(Q7), IF(Q7&gt;P7,"NEVYHOVUJE","VYHOVUJE")," ")</f>
        <v xml:space="preserve"> </v>
      </c>
      <c r="T7" s="74"/>
      <c r="U7" s="74" t="s">
        <v>11</v>
      </c>
      <c r="V7" s="76" t="s">
        <v>46</v>
      </c>
      <c r="W7" s="78" t="s">
        <v>47</v>
      </c>
    </row>
    <row r="8" spans="2:23" ht="59.25" customHeight="1" thickBot="1" x14ac:dyDescent="0.3">
      <c r="B8" s="62">
        <v>2</v>
      </c>
      <c r="C8" s="73" t="s">
        <v>51</v>
      </c>
      <c r="D8" s="63">
        <v>2</v>
      </c>
      <c r="E8" s="64" t="s">
        <v>44</v>
      </c>
      <c r="F8" s="73" t="s">
        <v>54</v>
      </c>
      <c r="G8" s="65"/>
      <c r="H8" s="66" t="str">
        <f t="shared" si="0"/>
        <v>ANO</v>
      </c>
      <c r="I8" s="94"/>
      <c r="J8" s="96"/>
      <c r="K8" s="98"/>
      <c r="L8" s="96"/>
      <c r="M8" s="96"/>
      <c r="N8" s="100"/>
      <c r="O8" s="67">
        <f t="shared" ref="O8" si="2">D8*P8</f>
        <v>4000</v>
      </c>
      <c r="P8" s="68">
        <v>2000</v>
      </c>
      <c r="Q8" s="69"/>
      <c r="R8" s="70">
        <f t="shared" ref="R8" si="3">D8*Q8</f>
        <v>0</v>
      </c>
      <c r="S8" s="71" t="str">
        <f t="shared" ref="S8" si="4">IF(ISNUMBER(Q8), IF(Q8&gt;P8,"NEVYHOVUJE","VYHOVUJE")," ")</f>
        <v xml:space="preserve"> </v>
      </c>
      <c r="T8" s="75"/>
      <c r="U8" s="75"/>
      <c r="V8" s="77"/>
      <c r="W8" s="79"/>
    </row>
    <row r="9" spans="2:23" ht="16.5" thickTop="1" thickBot="1" x14ac:dyDescent="0.3">
      <c r="C9"/>
      <c r="D9"/>
      <c r="E9"/>
      <c r="F9"/>
      <c r="G9"/>
      <c r="H9"/>
      <c r="I9"/>
      <c r="J9"/>
      <c r="N9"/>
      <c r="O9"/>
      <c r="R9" s="49"/>
    </row>
    <row r="10" spans="2:23" ht="60.75" customHeight="1" thickTop="1" thickBot="1" x14ac:dyDescent="0.3">
      <c r="B10" s="87" t="s">
        <v>26</v>
      </c>
      <c r="C10" s="88"/>
      <c r="D10" s="88"/>
      <c r="E10" s="88"/>
      <c r="F10" s="88"/>
      <c r="G10" s="88"/>
      <c r="H10" s="41"/>
      <c r="I10" s="26"/>
      <c r="J10" s="26"/>
      <c r="K10" s="26"/>
      <c r="L10" s="11"/>
      <c r="M10" s="11"/>
      <c r="N10" s="27"/>
      <c r="O10" s="27"/>
      <c r="P10" s="28" t="s">
        <v>13</v>
      </c>
      <c r="Q10" s="89" t="s">
        <v>14</v>
      </c>
      <c r="R10" s="90"/>
      <c r="S10" s="91"/>
      <c r="T10" s="20"/>
      <c r="U10" s="29"/>
    </row>
    <row r="11" spans="2:23" ht="33.75" customHeight="1" thickTop="1" thickBot="1" x14ac:dyDescent="0.3">
      <c r="B11" s="82" t="s">
        <v>27</v>
      </c>
      <c r="C11" s="83"/>
      <c r="D11" s="83"/>
      <c r="E11" s="83"/>
      <c r="F11" s="83"/>
      <c r="G11" s="83"/>
      <c r="H11" s="42"/>
      <c r="I11" s="30"/>
      <c r="L11" s="9"/>
      <c r="M11" s="9"/>
      <c r="N11" s="31"/>
      <c r="O11" s="31"/>
      <c r="P11" s="32">
        <f>SUM(O7:O8)</f>
        <v>14000</v>
      </c>
      <c r="Q11" s="84">
        <f>SUM(R7:R8)</f>
        <v>0</v>
      </c>
      <c r="R11" s="85"/>
      <c r="S11" s="86"/>
    </row>
    <row r="12" spans="2:23" ht="14.25" customHeight="1" thickTop="1" x14ac:dyDescent="0.25"/>
    <row r="13" spans="2:23" ht="14.25" customHeight="1" x14ac:dyDescent="0.25">
      <c r="B13" s="45"/>
    </row>
    <row r="14" spans="2:23" ht="14.25" customHeight="1" x14ac:dyDescent="0.25">
      <c r="B14" s="46"/>
      <c r="C14" s="45"/>
    </row>
    <row r="15" spans="2:23" ht="14.25" customHeight="1" x14ac:dyDescent="0.25"/>
    <row r="16" spans="2:2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sheetData>
  <mergeCells count="16">
    <mergeCell ref="B11:G11"/>
    <mergeCell ref="Q11:S11"/>
    <mergeCell ref="B10:G10"/>
    <mergeCell ref="Q10:S10"/>
    <mergeCell ref="G3:N3"/>
    <mergeCell ref="I7:I8"/>
    <mergeCell ref="J7:J8"/>
    <mergeCell ref="K7:K8"/>
    <mergeCell ref="L7:L8"/>
    <mergeCell ref="M7:M8"/>
    <mergeCell ref="N7:N8"/>
    <mergeCell ref="T7:T8"/>
    <mergeCell ref="V7:V8"/>
    <mergeCell ref="W7:W8"/>
    <mergeCell ref="U7:U8"/>
    <mergeCell ref="B1:C1"/>
  </mergeCells>
  <conditionalFormatting sqref="B7:B8">
    <cfRule type="cellIs" dxfId="11" priority="56" operator="greaterThanOrEqual">
      <formula>1</formula>
    </cfRule>
    <cfRule type="containsBlanks" dxfId="10" priority="61">
      <formula>LEN(TRIM(B7))=0</formula>
    </cfRule>
  </conditionalFormatting>
  <conditionalFormatting sqref="D7:D8">
    <cfRule type="containsBlanks" dxfId="9" priority="2">
      <formula>LEN(TRIM(D7))=0</formula>
    </cfRule>
  </conditionalFormatting>
  <conditionalFormatting sqref="G7:G8 Q7:Q8">
    <cfRule type="notContainsBlanks" dxfId="8" priority="30">
      <formula>LEN(TRIM(G7))&gt;0</formula>
    </cfRule>
    <cfRule type="notContainsBlanks" dxfId="7" priority="31">
      <formula>LEN(TRIM(G7))&gt;0</formula>
    </cfRule>
    <cfRule type="containsBlanks" dxfId="6" priority="33">
      <formula>LEN(TRIM(G7))=0</formula>
    </cfRule>
  </conditionalFormatting>
  <conditionalFormatting sqref="G7:G8">
    <cfRule type="notContainsBlanks" dxfId="5" priority="29">
      <formula>LEN(TRIM(G7))&gt;0</formula>
    </cfRule>
  </conditionalFormatting>
  <conditionalFormatting sqref="H7:H8">
    <cfRule type="containsText" dxfId="4" priority="6" operator="containsText" text="ANO">
      <formula>NOT(ISERROR(SEARCH("ANO",H7)))</formula>
    </cfRule>
    <cfRule type="containsBlanks" dxfId="3" priority="7">
      <formula>LEN(TRIM(H7))=0</formula>
    </cfRule>
    <cfRule type="notContainsBlanks" dxfId="2" priority="8">
      <formula>LEN(TRIM(H7))&gt;0</formula>
    </cfRule>
  </conditionalFormatting>
  <conditionalFormatting sqref="S7:S8">
    <cfRule type="cellIs" dxfId="1" priority="52" operator="equal">
      <formula>"NEVYHOVUJE"</formula>
    </cfRule>
    <cfRule type="cellIs" dxfId="0" priority="53" operator="equal">
      <formula>"VYHOVUJE"</formula>
    </cfRule>
  </conditionalFormatting>
  <dataValidations count="2">
    <dataValidation type="list" showInputMessage="1" showErrorMessage="1" sqref="J7 H7:H8" xr:uid="{00000000-0002-0000-0000-000001000000}">
      <formula1>"ANO,NE"</formula1>
    </dataValidation>
    <dataValidation type="list" showInputMessage="1" showErrorMessage="1" sqref="E7:E8" xr:uid="{159DAAFD-6896-4978-AA3F-71BA9184D97F}">
      <formula1>"ks,bal,sada,"</formula1>
    </dataValidation>
  </dataValidations>
  <pageMargins left="0.11811023622047245" right="0.15748031496062992" top="0.27559055118110237" bottom="0.27559055118110237" header="0.31496062992125984" footer="0.31496062992125984"/>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CPV!$B$3:$B$11</xm:f>
          </x14:formula1>
          <xm:sqref>U7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
  <sheetViews>
    <sheetView workbookViewId="0"/>
  </sheetViews>
  <sheetFormatPr defaultRowHeight="15" x14ac:dyDescent="0.25"/>
  <cols>
    <col min="1" max="1" width="118.7109375" bestFit="1" customWidth="1"/>
  </cols>
  <sheetData>
    <row r="1" spans="1:2" ht="378.75" x14ac:dyDescent="0.25">
      <c r="A1" s="39" t="s">
        <v>24</v>
      </c>
      <c r="B1" s="33"/>
    </row>
    <row r="2" spans="1:2" ht="63" x14ac:dyDescent="0.25">
      <c r="A2" s="34" t="s">
        <v>15</v>
      </c>
      <c r="B2" s="35"/>
    </row>
  </sheetData>
  <pageMargins left="0.7" right="0.7" top="0.78740157500000008" bottom="0.78740157500000008"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D05A9-80D3-43D9-9DC9-FDE0E413C3C8}">
  <dimension ref="B2:B11"/>
  <sheetViews>
    <sheetView workbookViewId="0">
      <selection activeCell="B22" sqref="B22"/>
    </sheetView>
  </sheetViews>
  <sheetFormatPr defaultRowHeight="15" x14ac:dyDescent="0.25"/>
  <cols>
    <col min="2" max="2" width="73.7109375" bestFit="1" customWidth="1"/>
  </cols>
  <sheetData>
    <row r="2" spans="2:2" x14ac:dyDescent="0.25">
      <c r="B2" s="36" t="s">
        <v>16</v>
      </c>
    </row>
    <row r="3" spans="2:2" x14ac:dyDescent="0.25">
      <c r="B3" t="s">
        <v>17</v>
      </c>
    </row>
    <row r="4" spans="2:2" x14ac:dyDescent="0.25">
      <c r="B4" t="s">
        <v>18</v>
      </c>
    </row>
    <row r="5" spans="2:2" x14ac:dyDescent="0.25">
      <c r="B5" t="s">
        <v>11</v>
      </c>
    </row>
    <row r="6" spans="2:2" x14ac:dyDescent="0.25">
      <c r="B6" t="s">
        <v>19</v>
      </c>
    </row>
    <row r="7" spans="2:2" x14ac:dyDescent="0.25">
      <c r="B7" t="s">
        <v>20</v>
      </c>
    </row>
    <row r="8" spans="2:2" x14ac:dyDescent="0.25">
      <c r="B8" s="37" t="s">
        <v>12</v>
      </c>
    </row>
    <row r="9" spans="2:2" x14ac:dyDescent="0.25">
      <c r="B9" s="37" t="s">
        <v>21</v>
      </c>
    </row>
    <row r="10" spans="2:2" x14ac:dyDescent="0.25">
      <c r="B10" s="37" t="s">
        <v>22</v>
      </c>
    </row>
    <row r="11" spans="2:2" x14ac:dyDescent="0.25">
      <c r="B11" s="37" t="s">
        <v>23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Tonery</vt:lpstr>
      <vt:lpstr>SOP_T</vt:lpstr>
      <vt:lpstr>CPV</vt:lpstr>
      <vt:lpstr>Tonery!Oblast_tisku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2023-08-30T10:24:23Z</cp:lastPrinted>
  <dcterms:created xsi:type="dcterms:W3CDTF">2014-03-05T12:43:32Z</dcterms:created>
  <dcterms:modified xsi:type="dcterms:W3CDTF">2023-08-30T11:35:37Z</dcterms:modified>
</cp:coreProperties>
</file>