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5\1 výzva\"/>
    </mc:Choice>
  </mc:AlternateContent>
  <xr:revisionPtr revIDLastSave="0" documentId="13_ncr:1_{75980033-C535-4699-8F04-DE9DA56686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7" i="1"/>
  <c r="R8" i="1"/>
  <c r="S8" i="1"/>
  <c r="O8" i="1"/>
  <c r="O9" i="1"/>
  <c r="O7" i="1"/>
  <c r="P12" i="1" l="1"/>
  <c r="S9" i="1"/>
  <c r="Q12" i="1"/>
  <c r="S7" i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<sst xmlns="http://schemas.openxmlformats.org/spreadsheetml/2006/main" count="55" uniqueCount="47">
  <si>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</si>
  <si>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</si>
  <si>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</si>
  <si>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</si>
  <si>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</si>
  <si>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</si>
  <si>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</si>
  <si>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</si>
  <si>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</si>
  <si>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</si>
  <si>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</si>
  <si>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</si>
  <si>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32235000-9 - Sledovací systémy pro uzavřené okruhy</t>
  </si>
  <si>
    <t>32351000-8 - Příslušenství pro zvuková a video zařízení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</si>
  <si>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</si>
  <si>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</si>
  <si>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</si>
  <si>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</si>
  <si>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</si>
  <si>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</si>
  <si>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</si>
  <si>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</si>
  <si>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</si>
  <si>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</si>
  <si>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</si>
  <si>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</si>
  <si>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</si>
  <si>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</si>
  <si>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</si>
  <si>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</si>
  <si>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</si>
  <si>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</si>
  <si>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</si>
  <si>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Příloha č. 2 Kupní smlouvy - technická specifikace
Audiovizuální technika (II.) 025 - 2023</t>
  </si>
  <si>
    <t>Bezpečnostní kamera do místnosti serveru</t>
  </si>
  <si>
    <t>ANO</t>
  </si>
  <si>
    <t>Dlouhodobý koncepční rozvoj/61960/610002/1311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</si>
  <si>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</si>
  <si>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Bc. Martin Šafránek,
Tel.: 602 779 591,
37763 4792</t>
  </si>
  <si>
    <t>Teslova 9a, 
 301 00 Plzeň,
Nové technologie – výzkumné centrum, 
budova G</t>
  </si>
  <si>
    <t>Stropní držák projektoru</t>
  </si>
  <si>
    <t>Projekční plátno s elektrickým pohonem navíjení</t>
  </si>
  <si>
    <t>Ing. Jan Šobra, Ph.D., 
Tel.: 37763 4403</t>
  </si>
  <si>
    <t>Univerzitní 26, 
301 00 Plzeň,
Fakulta elektrotechnická - Katedra výkonové elektroniky a strojů,
místnost EK 211</t>
  </si>
  <si>
    <t>Výškově stavitelný stropní držák projektoru - vzdálenost projektoru od stropu nastavitelná v rozmezí alespoň 300 mm až 400 mm.
Možnost otáčení o 360°.
Možnost náklonu v rozmezí alespoň ± 15°.
Kompatibilita se stávajícím projektorem EPSON EH-TW750 (tříbodové uchycení montážní konzoly).
Montážní materiál součástí dodávky.</t>
  </si>
  <si>
    <t>Projekční plátno roletové, navíjení s elektrickým pohonem, s dálkovým bezdrátovým ovládáním.
Úhlopříčka 100", poměr stran 16:9. 
Rozměr promítací plochy 221,4 cm × 124,5 cm ± 0,5 cm pro oba rozměry.
Matně bílé plátno, černé okraje.
Maximální délka pouzdra 2 550 mm. (255 cm - 2,55 m)
Součet výšky pouzdra a horního černého okraje plátna nesmí být větší než 250 mm (důvodem je nutnost promítat obraz co nejblíže ke stropu, aby byl viditelný přes monitory pracovních stanic ze všech pracovišť v učebně. Pokud by nabízené plátno mělo např. vyšší horní okraj, musí být umožněno nastavení neúplného spuštění plátna a tím změna výšky černého horního okraje - následně musí být možnost uložit toto nastavení jako výchozí pro spouštění plátna. Maximální délka pouzdra 2 550 mm je zvolena z důvodu jeho zavěšení v rohu místnosti).
Typ projekce: přední.
Montáž na strop i na zeď.
Napájení z elektrické zásuvky 230 V, vývod délky alespoň 1 m na levé straně pouzdra.
Integrovaná spoušť 5 - 12V pro synchronizaci spouštění a vytažení plátna se zapnutím a vypnutím projektoru.
Snadná údržba plátna.</t>
  </si>
  <si>
    <t xml:space="preserve">IP kamera vnitřní.
Detekce pohybu. 
Napájení ze sítě.
S rozlišením min. 2304 × 1296 px.
Zorný úhel 110 °.
Noční vidění s max. dosvitem 9 m.
Slot pro MicroSD kartu do 32 GB.
Kompatibilní s Google Assistant, aplikace pro Android a iOS.  
Maximální rozlišení obrazu 3 Mpx.
F/1.4 velká clona a 6P objektiv.
Duální mikrofony s potlačením šumu. 
Kamera může i při slabém osvětlení zobrazit barevný obraz.
Dvoupásmové Wi-Fi připojení, podpora připojení 2.4 GHz / 5 GHz Wi-Fi. 
Bezdrátový přenos dat, Ethernet, Bluetooth.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</si>
</sst>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23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9"/>
  <sheetViews>
    <sheetView tabSelected="1" zoomScale="71" zoomScaleNormal="71" workbookViewId="0">
      <selection activeCell="G8" sqref="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101.57031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33.85546875" customWidth="1"/>
    <col min="12" max="12" width="25.5703125" customWidth="1"/>
    <col min="13" max="13" width="38.8554687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4.140625" style="4" customWidth="1"/>
  </cols>
  <sheetData>
    <row r="1" spans="1:21" ht="42.6" customHeight="1" x14ac:dyDescent="0.25">
      <c r="B1" s="77" t="s">
        <v>33</v>
      </c>
      <c r="C1" s="77"/>
      <c r="D1" s="77"/>
      <c r="E1" s="77"/>
      <c r="G1" s="39"/>
    </row>
    <row r="2" spans="1:21" ht="42" customHeight="1" x14ac:dyDescent="0.25">
      <c r="C2"/>
      <c r="D2" s="11"/>
      <c r="E2" s="5"/>
      <c r="F2" s="6"/>
      <c r="G2" s="78"/>
      <c r="H2" s="78"/>
      <c r="I2" s="78"/>
      <c r="J2" s="78"/>
      <c r="K2" s="78"/>
      <c r="L2" s="78"/>
      <c r="M2" s="78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8"/>
      <c r="H3" s="78"/>
      <c r="I3" s="78"/>
      <c r="J3" s="78"/>
      <c r="K3" s="78"/>
      <c r="L3" s="78"/>
      <c r="M3" s="78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8" t="s">
        <v>5</v>
      </c>
      <c r="H6" s="38" t="s">
        <v>28</v>
      </c>
      <c r="I6" s="33" t="s">
        <v>18</v>
      </c>
      <c r="J6" s="33" t="s">
        <v>19</v>
      </c>
      <c r="K6" s="23" t="s">
        <v>37</v>
      </c>
      <c r="L6" s="35" t="s">
        <v>20</v>
      </c>
      <c r="M6" s="33" t="s">
        <v>21</v>
      </c>
      <c r="N6" s="23" t="s">
        <v>30</v>
      </c>
      <c r="O6" s="33" t="s">
        <v>22</v>
      </c>
      <c r="P6" s="23" t="s">
        <v>6</v>
      </c>
      <c r="Q6" s="24" t="s">
        <v>7</v>
      </c>
      <c r="R6" s="76" t="s">
        <v>8</v>
      </c>
      <c r="S6" s="76" t="s">
        <v>9</v>
      </c>
      <c r="T6" s="33" t="s">
        <v>23</v>
      </c>
      <c r="U6" s="33" t="s">
        <v>24</v>
      </c>
    </row>
    <row r="7" spans="1:21" ht="276.75" customHeight="1" thickTop="1" thickBot="1" x14ac:dyDescent="0.3">
      <c r="A7" s="25"/>
      <c r="B7" s="40">
        <v>1</v>
      </c>
      <c r="C7" s="41" t="s">
        <v>34</v>
      </c>
      <c r="D7" s="42">
        <v>1</v>
      </c>
      <c r="E7" s="43" t="s">
        <v>31</v>
      </c>
      <c r="F7" s="44" t="s">
        <v>46</v>
      </c>
      <c r="G7" s="98"/>
      <c r="H7" s="45" t="s">
        <v>29</v>
      </c>
      <c r="I7" s="46" t="s">
        <v>32</v>
      </c>
      <c r="J7" s="47" t="s">
        <v>35</v>
      </c>
      <c r="K7" s="48" t="s">
        <v>36</v>
      </c>
      <c r="L7" s="46" t="s">
        <v>38</v>
      </c>
      <c r="M7" s="49" t="s">
        <v>39</v>
      </c>
      <c r="N7" s="50">
        <v>30</v>
      </c>
      <c r="O7" s="51">
        <f>D7*P7</f>
        <v>1500</v>
      </c>
      <c r="P7" s="52">
        <v>1500</v>
      </c>
      <c r="Q7" s="101"/>
      <c r="R7" s="53">
        <f>D7*Q7</f>
        <v>0</v>
      </c>
      <c r="S7" s="54" t="str">
        <f t="shared" ref="S7" si="0">IF(ISNUMBER(Q7), IF(Q7&gt;P7,"NEVYHOVUJE","VYHOVUJE")," ")</f>
        <v xml:space="preserve"> </v>
      </c>
      <c r="T7" s="43"/>
      <c r="U7" s="43" t="s">
        <v>12</v>
      </c>
    </row>
    <row r="8" spans="1:21" ht="140.25" customHeight="1" x14ac:dyDescent="0.25">
      <c r="A8" s="25"/>
      <c r="B8" s="55">
        <v>2</v>
      </c>
      <c r="C8" s="56" t="s">
        <v>40</v>
      </c>
      <c r="D8" s="57">
        <v>1</v>
      </c>
      <c r="E8" s="58" t="s">
        <v>31</v>
      </c>
      <c r="F8" s="59" t="s">
        <v>44</v>
      </c>
      <c r="G8" s="99"/>
      <c r="H8" s="60" t="s">
        <v>29</v>
      </c>
      <c r="I8" s="89" t="s">
        <v>32</v>
      </c>
      <c r="J8" s="89" t="s">
        <v>29</v>
      </c>
      <c r="K8" s="91"/>
      <c r="L8" s="89" t="s">
        <v>42</v>
      </c>
      <c r="M8" s="93" t="s">
        <v>43</v>
      </c>
      <c r="N8" s="96">
        <v>14</v>
      </c>
      <c r="O8" s="61">
        <f>D8*P8</f>
        <v>2000</v>
      </c>
      <c r="P8" s="62">
        <v>2000</v>
      </c>
      <c r="Q8" s="102"/>
      <c r="R8" s="63">
        <f>D8*Q8</f>
        <v>0</v>
      </c>
      <c r="S8" s="64" t="str">
        <f t="shared" ref="S8:S9" si="1">IF(ISNUMBER(Q8), IF(Q8&gt;P8,"NEVYHOVUJE","VYHOVUJE")," ")</f>
        <v xml:space="preserve"> </v>
      </c>
      <c r="T8" s="58"/>
      <c r="U8" s="58" t="s">
        <v>13</v>
      </c>
    </row>
    <row r="9" spans="1:21" ht="324" customHeight="1" thickBot="1" x14ac:dyDescent="0.3">
      <c r="A9" s="25"/>
      <c r="B9" s="65">
        <v>3</v>
      </c>
      <c r="C9" s="66" t="s">
        <v>41</v>
      </c>
      <c r="D9" s="67">
        <v>1</v>
      </c>
      <c r="E9" s="68" t="s">
        <v>31</v>
      </c>
      <c r="F9" s="69" t="s">
        <v>45</v>
      </c>
      <c r="G9" s="100"/>
      <c r="H9" s="70" t="s">
        <v>29</v>
      </c>
      <c r="I9" s="90"/>
      <c r="J9" s="90"/>
      <c r="K9" s="92"/>
      <c r="L9" s="95"/>
      <c r="M9" s="94"/>
      <c r="N9" s="97"/>
      <c r="O9" s="71">
        <f>D9*P9</f>
        <v>7500</v>
      </c>
      <c r="P9" s="72">
        <v>7500</v>
      </c>
      <c r="Q9" s="103"/>
      <c r="R9" s="73">
        <f>D9*Q9</f>
        <v>0</v>
      </c>
      <c r="S9" s="74" t="str">
        <f t="shared" si="1"/>
        <v xml:space="preserve"> </v>
      </c>
      <c r="T9" s="68"/>
      <c r="U9" s="68" t="s">
        <v>14</v>
      </c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84" t="s">
        <v>27</v>
      </c>
      <c r="C11" s="85"/>
      <c r="D11" s="85"/>
      <c r="E11" s="85"/>
      <c r="F11" s="85"/>
      <c r="G11" s="85"/>
      <c r="H11" s="75"/>
      <c r="I11" s="26"/>
      <c r="J11" s="26"/>
      <c r="K11" s="26"/>
      <c r="L11" s="7"/>
      <c r="M11" s="7"/>
      <c r="N11" s="27"/>
      <c r="O11" s="27"/>
      <c r="P11" s="28" t="s">
        <v>10</v>
      </c>
      <c r="Q11" s="86" t="s">
        <v>11</v>
      </c>
      <c r="R11" s="87"/>
      <c r="S11" s="88"/>
      <c r="T11" s="21"/>
      <c r="U11" s="29"/>
    </row>
    <row r="12" spans="1:21" ht="53.25" customHeight="1" thickTop="1" thickBot="1" x14ac:dyDescent="0.3">
      <c r="B12" s="83" t="s">
        <v>25</v>
      </c>
      <c r="C12" s="83"/>
      <c r="D12" s="83"/>
      <c r="E12" s="83"/>
      <c r="F12" s="83"/>
      <c r="G12" s="83"/>
      <c r="H12" s="83"/>
      <c r="I12" s="30"/>
      <c r="L12" s="11"/>
      <c r="M12" s="11"/>
      <c r="N12" s="31"/>
      <c r="O12" s="31"/>
      <c r="P12" s="32">
        <f>SUM(O7:O9)</f>
        <v>11000</v>
      </c>
      <c r="Q12" s="79">
        <f>SUM(R7:R9)</f>
        <v>0</v>
      </c>
      <c r="R12" s="80"/>
      <c r="S12" s="81"/>
    </row>
    <row r="13" spans="1:21" ht="15.75" thickTop="1" x14ac:dyDescent="0.25">
      <c r="B13" s="82" t="s">
        <v>26</v>
      </c>
      <c r="C13" s="82"/>
      <c r="D13" s="82"/>
      <c r="E13" s="82"/>
      <c r="F13" s="82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QNSrOSPdbAXBL1EVu7K5Hrr0358kkKpfU6w3yX2QaSTCqURl+ojcAgKwShqubrr+JY03jYK6ojkUsESyFFCh/Q==" saltValue="R7nJnZQVCinw6+k6eNvFtw==" spinCount="100000" sheet="1" objects="1" scenarios="1"/>
  <mergeCells count="13">
    <mergeCell ref="B1:E1"/>
    <mergeCell ref="G2:M3"/>
    <mergeCell ref="Q12:S12"/>
    <mergeCell ref="B13:F13"/>
    <mergeCell ref="B12:H12"/>
    <mergeCell ref="B11:G11"/>
    <mergeCell ref="Q11:S11"/>
    <mergeCell ref="I8:I9"/>
    <mergeCell ref="J8:J9"/>
    <mergeCell ref="K8:K9"/>
    <mergeCell ref="L8:L9"/>
    <mergeCell ref="M8:M9"/>
    <mergeCell ref="N8:N9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2023-07-26T10:04:49Z</dcterms:modified>
</cp:coreProperties>
</file>