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technika'!$B$1:$V$18</definedName>
  </definedNames>
  <calcPr calcId="191029"/>
  <extLst/>
</workbook>
</file>

<file path=xl/sharedStrings.xml><?xml version="1.0" encoding="utf-8"?>
<sst xmlns="http://schemas.openxmlformats.org/spreadsheetml/2006/main" count="81" uniqueCount="58">
  <si>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</si>
  <si>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</si>
  <si>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</si>
  <si>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</si>
  <si>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</si>
  <si>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</si>
  <si>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</si>
  <si>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</si>
  <si>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</si>
  <si>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</si>
  <si>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</si>
  <si>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</si>
  <si>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>30234500-3 - Paměťová archivační média</t>
  </si>
  <si>
    <t>30237460-1 - Počítačové klávesnice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</si>
  <si>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</si>
  <si>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</si>
  <si>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</si>
  <si>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</si>
  <si>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</si>
  <si>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</si>
  <si>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</si>
  <si>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</si>
  <si>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</si>
  <si>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</si>
  <si>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</si>
  <si>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</si>
  <si>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</si>
  <si>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</si>
  <si>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</si>
  <si>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</si>
  <si>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</si>
  <si>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</si>
  <si>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>ANO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</si>
  <si>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</si>
  <si>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Příloha č. 2 Kupní smlouvy - technická specifikace
Výpočetní technika (III.) 087 - 2023 </t>
  </si>
  <si>
    <t xml:space="preserve">Záruka na zboží min. 60 měsíců, servis NBD on site </t>
  </si>
  <si>
    <t>David Kratochvíl,
Tel.: 37763 2858,
E-mail: davydek@civ.zcu.cz</t>
  </si>
  <si>
    <t>Univerzitní 20,
301 00 Plzeň,
Centrum informatizace a výpočetní techniky,
místnost UI 313</t>
  </si>
  <si>
    <t>Notebook 14"</t>
  </si>
  <si>
    <t>Externí SSD disk</t>
  </si>
  <si>
    <t>SDHC karta</t>
  </si>
  <si>
    <t>SDXC karta</t>
  </si>
  <si>
    <t>SSD disk interní</t>
  </si>
  <si>
    <t>SSD disk formát M.2 (PCIe 4.0 4x NVMe), o velikosti minimálně 1 TB,  rychlost čtení minimálně 7000MB/s, rychlost zápisu minimálně 5000MB/s, životnost minimálně 600TBW</t>
  </si>
  <si>
    <t>Set bezdrátová klávesnice a myš</t>
  </si>
  <si>
    <t>NE</t>
  </si>
  <si>
    <t xml:space="preserve"> METODIKA RYCHLÉ BEZKONTAKTNÍ A NEDESTRUKTIVNÍ DETEKCE ZPLODIN VÝSTŘELU,
VK01010037</t>
  </si>
  <si>
    <t>Ing. Vladislav Lang, Ph.D.,
Tel.: 725 519 955,
37763 4717</t>
  </si>
  <si>
    <t>Teslova 1200/11,
301 00 Plzeň,
Nové technologie – výzkumné centrum - Infračervené technologie,
místnost TH 214</t>
  </si>
  <si>
    <t>Notebook min. 15,6"</t>
  </si>
  <si>
    <r>
      <t xml:space="preserve">Výkon procesoru v Passmark CPU více než 16 450 bodů (platné ke dni 13.07.2023), minimálně 6 jader.
Operační paměť typu DDR4 minimálně 16 GB.
Grafická karta integrovaná.
SSD disk o kapacitě minimálně 512 GB.
Displej - úhlopříčka minimálně 15,6", typ IPS matný, rozlišení minimálně  1920 × 1080 bodů. 
CZ klávesnice.
Kapacita baterie minimálně 51 Wh.
Minimálně 4 USB porty, z toho minimálně 3x USB minimálně verze 3.2 , minimálně 1x USB-C.
Nutné další porty: HDMI, RJ-45.
Wifi: minimálně verze 6, minimálně 802.11ax.
Hmotnost včetně baterky maximálně 1,8 kg.
</t>
    </r>
    <r>
      <rPr>
        <b/>
        <sz val="11"/>
        <color theme="1"/>
        <rFont val="Calibri"/>
        <family val="2"/>
        <scheme val="minor"/>
      </rPr>
      <t xml:space="preserve">Včetně optické myši: </t>
    </r>
    <r>
      <rPr>
        <sz val="11"/>
        <color theme="1"/>
        <rFont val="Calibri"/>
        <family val="2"/>
        <scheme val="minor"/>
      </rPr>
      <t>3tl./kolečko, bezdrátová, symetrická, volitelné DPI, maximální DPI minimálně 1800.
Originální operační systém Windows 64-bit (Windows 11 Pro nebo vyšší) - OS Windows požadujeme z důvodu kompatibility s interními aplikacemi ZČU (Stag, Magion,...).
Existence ovladačů použitého HW ve Windows 11 a vyšší verze Windows.
Podpora prostřednictvím internetu musí umožňovat stahování ovladačů a manuálu z internetu adresně pro konkrétní zadaný typ (sériové číslo) zařízení.
Záruka na zboží min. 24 měsíců.</t>
    </r>
  </si>
  <si>
    <t>Notebook 13,3" - 14"</t>
  </si>
  <si>
    <r>
      <t xml:space="preserve">Výkon procesoru v Passmark CPU více než 18 800 bodů (platné ke dni 13.07.2023), minimálně 8 jader.
Operační paměť typu LPDDR4X minimálně 16 GB.
Grafická karta integrovaná.
SSD disk o kapacitě minimálně 1 TB.
Displej dotykový - úhlopříčka minimálně 13,3" maximálně 14", typ IPS lesklý, rozlišení minimálně  1920 × 1080 bodů, obnovovací frekvence minimálně 60 Hz.
CZ klávesnice.
Kapacita baterie minimálně 59 Wh.
Minimálně 4 USB porty, z toho minimálně 2x USB minimálně verze 3.2 , minimálně 2x USB-C.
Nutné další porty: HDMI.
Wifi: minimálně verze 6, minimálně 802.11ax.
Hmotnost včetně baterky maximálně 1,4 kg..
</t>
    </r>
    <r>
      <rPr>
        <b/>
        <sz val="11"/>
        <color theme="1"/>
        <rFont val="Calibri"/>
        <family val="2"/>
        <scheme val="minor"/>
      </rPr>
      <t>Včetně optické myši:</t>
    </r>
    <r>
      <rPr>
        <sz val="11"/>
        <color theme="1"/>
        <rFont val="Calibri"/>
        <family val="2"/>
        <scheme val="minor"/>
      </rPr>
      <t xml:space="preserve"> 3tl./kolečko, bezdrátová, symetrická, volitelné DPI, maximální DPI minimálně 1800.
Originální operační systém Windows 64-bit (Windows 11 Home nebo vyšší) - OS Windows požadujeme z důvodu kompatibility s interními aplikacemi ZČU (Stag, Magion,...).
Existence ovladačů použitého HW ve Windows 11 a vyšší verze Windows.
Podpora prostřednictvím internetu musí umožňovat stahování ovladačů a manuálu z internetu adresně pro konkrétní zadaný typ (sériové číslo) zařízení.
Záruka na zboží min. 24 měsíců.</t>
    </r>
  </si>
  <si>
    <t>Externí SSD disk, kapacita minimálně 1 TB, rozhraní minimálně USB 3.2 Gen2, rychlost čtení/zápisu minimálně 1050/1000 MB/s, rozhraní disku USB-C, součástí musí být kabel USB-C na USB-A.</t>
  </si>
  <si>
    <t>Typ karty SDHC, kapacita minimálně 32 GB, rychlost čtení minimálně 100 MB/s, rychlost zápisu minimálně 60 MB/s, minimálně V30.</t>
  </si>
  <si>
    <t>Typ karty SDXC, kapacita minimálně 64 GB, rychlost čtení minimálně 300 MB/s, rychlost zápisu minimálně 260 MB/s, minimálně V90.</t>
  </si>
  <si>
    <t>Set bezdrátové klávesnice a bezdrátové myši, společný USB přijímač, technologie RF.
Klávesnice membránová bez podsvícení, možnost minimálně tří úhlů sklopení, tvar klávesnice s pevně integrovanou opěrkou zápěstí, klávesnice obsahuje i numerickou klávesnici, odolnost proti polití tekutinou, minimální výdrž baterií v klávesnici 36 měsíců.
Myš univerzální třítlačítková s kolečkem,  rozlišení minimálně 1000 DPI, minimální výdrž baterie v myši 18 měsíců.</t>
  </si>
  <si>
    <r>
      <t>Notebook klasického provedení.</t>
    </r>
    <r>
      <rPr>
        <sz val="11"/>
        <rFont val="Calibri"/>
        <family val="2"/>
        <scheme val="minor"/>
      </rPr>
      <t xml:space="preserve">
Procesor: výkon min. 17 400 bodů na stránce https://www.cpubenchmark.net/cpu_list.php, (platné ke dni 30.6.2023) minimálně 12 jader a 16 vláken.
</t>
    </r>
    <r>
      <rPr>
        <sz val="11"/>
        <color theme="1"/>
        <rFont val="Calibri"/>
        <family val="2"/>
        <scheme val="minor"/>
      </rPr>
      <t>Operační paměť: min 16GB DDR5.
Displej: 14", rozlišení min. 1920 x 1080 bodů, IPS, antirelexní, nedotykový, jas minimálně 400 nitů.
Grafická karta - integrovaná v procesoru.
SSD disk min. kapacita 1TB PCIe 4.0.
Integrovaná kamera HD s mikrofonem, s uzávěrkou soukromí.
Integrované stereofonní reproduktory.
Integrovaná čtečka otisků prstů s vypínačem.
Integrovaná WiFi 6 (2x2) ax a min. Bluetooth 5.2.
Integrovaná čtečka paměťových karet.
Min. 2x Thunderbolt 4, podpora USB4, podpora zobrazení 4K / napájení.
Min. 1x USB-A 2.0,  min. 1x USB-A 3.2, 1x HDMI 2.0., zvukový port 3.5 mm.
Síťová karta 1Gb/s Ethernet RJ45 integrovaná v těle notebooku.
Podsvícená CZ klávesnice bez numerické časti, zdvih kláves 1,5 mm.
Touchpad s podporou NumberPad.
Baterie s min. kapacitou 63 Wh a s dlouhou životností. Min. výdrž baterie 8 hodin.
Podpora Power Delivery.
Kovové nebo kompozitní šasi.
Originální operační systém Windows Pro 64bit (Win 10 nebo vyšší) - OS Windows požadujeme z důvodu kompatibility s interními aplikacemi ZČU (Stag, Magion,...).
Podpora ovladačů pro Windows 10 64-bit.
Podpora prostřednictvím internetu musí umožňovat stahování ovladačů a manuálu z internetu adresně pro konkrétní zadaný typ zařízení.
2x napájecí zdroj min. 65W.
Hmotnost max. 1,25 kg.
Záruka min. 60 měsíců, servis NBD on 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</si>
</sst>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ck"/>
      <right style="medium"/>
      <top/>
      <bottom style="thin"/>
    </border>
    <border>
      <left style="thick"/>
      <right style="medium"/>
      <top style="medium"/>
      <bottom style="medium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6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14" fillId="2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3" fontId="0" fillId="4" borderId="14" xfId="0" applyNumberForma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left" vertical="center" wrapText="1" indent="1"/>
    </xf>
    <xf numFmtId="0" fontId="14" fillId="2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0" fillId="5" borderId="12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 indent="1"/>
    </xf>
    <xf numFmtId="0" fontId="14" fillId="2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9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13" xfId="0" applyFont="1" applyFill="1" applyBorder="1" applyAlignment="1" applyProtection="1">
      <alignment horizontal="left" vertical="center" wrapText="1" indent="1"/>
      <protection locked="0"/>
    </xf>
    <xf numFmtId="0" fontId="6" fillId="2" borderId="12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4"/>
  <sheetViews>
    <sheetView tabSelected="1" zoomScale="68" zoomScaleNormal="68" workbookViewId="0" topLeftCell="A10">
      <selection activeCell="G14" sqref="G7:G14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58.57421875" style="1" customWidth="1"/>
    <col min="7" max="7" width="26.140625" style="4" bestFit="1" customWidth="1"/>
    <col min="8" max="8" width="23.421875" style="4" customWidth="1"/>
    <col min="9" max="9" width="20.7109375" style="4" customWidth="1"/>
    <col min="10" max="10" width="15.421875" style="1" customWidth="1"/>
    <col min="11" max="11" width="37.28125" style="0" customWidth="1"/>
    <col min="12" max="12" width="32.8515625" style="0" customWidth="1"/>
    <col min="13" max="13" width="29.28125" style="0" customWidth="1"/>
    <col min="14" max="14" width="42.140625" style="4" customWidth="1"/>
    <col min="15" max="15" width="26.00390625" style="4" bestFit="1" customWidth="1"/>
    <col min="16" max="16" width="18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1.57421875" style="0" hidden="1" customWidth="1"/>
    <col min="22" max="22" width="34.8515625" style="5" customWidth="1"/>
  </cols>
  <sheetData>
    <row r="1" spans="2:22" ht="40.9" customHeight="1">
      <c r="B1" s="111" t="s">
        <v>34</v>
      </c>
      <c r="C1" s="112"/>
      <c r="D1" s="112"/>
      <c r="E1"/>
      <c r="G1" s="41"/>
      <c r="V1"/>
    </row>
    <row r="2" spans="3:22" ht="78" customHeight="1">
      <c r="C2"/>
      <c r="D2" s="9"/>
      <c r="E2" s="10"/>
      <c r="G2" s="115"/>
      <c r="H2" s="116"/>
      <c r="I2" s="116"/>
      <c r="J2" s="116"/>
      <c r="K2" s="116"/>
      <c r="L2" s="116"/>
      <c r="M2" s="116"/>
      <c r="N2" s="116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110"/>
      <c r="E3" s="110"/>
      <c r="F3" s="110"/>
      <c r="G3" s="116"/>
      <c r="H3" s="116"/>
      <c r="I3" s="116"/>
      <c r="J3" s="116"/>
      <c r="K3" s="116"/>
      <c r="L3" s="116"/>
      <c r="M3" s="116"/>
      <c r="N3" s="116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110"/>
      <c r="E4" s="110"/>
      <c r="F4" s="110"/>
      <c r="G4" s="110"/>
      <c r="H4" s="11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13" t="s">
        <v>2</v>
      </c>
      <c r="H5" s="114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14</v>
      </c>
      <c r="D6" s="32" t="s">
        <v>4</v>
      </c>
      <c r="E6" s="32" t="s">
        <v>15</v>
      </c>
      <c r="F6" s="32" t="s">
        <v>16</v>
      </c>
      <c r="G6" s="37" t="s">
        <v>25</v>
      </c>
      <c r="H6" s="38" t="s">
        <v>26</v>
      </c>
      <c r="I6" s="33" t="s">
        <v>17</v>
      </c>
      <c r="J6" s="32" t="s">
        <v>18</v>
      </c>
      <c r="K6" s="32" t="s">
        <v>33</v>
      </c>
      <c r="L6" s="34" t="s">
        <v>19</v>
      </c>
      <c r="M6" s="35" t="s">
        <v>20</v>
      </c>
      <c r="N6" s="34" t="s">
        <v>21</v>
      </c>
      <c r="O6" s="32" t="s">
        <v>29</v>
      </c>
      <c r="P6" s="34" t="s">
        <v>22</v>
      </c>
      <c r="Q6" s="32" t="s">
        <v>5</v>
      </c>
      <c r="R6" s="36" t="s">
        <v>6</v>
      </c>
      <c r="S6" s="109" t="s">
        <v>7</v>
      </c>
      <c r="T6" s="109" t="s">
        <v>8</v>
      </c>
      <c r="U6" s="34" t="s">
        <v>23</v>
      </c>
      <c r="V6" s="34" t="s">
        <v>24</v>
      </c>
    </row>
    <row r="7" spans="1:22" ht="409.5" customHeight="1" thickBot="1" thickTop="1">
      <c r="A7" s="20"/>
      <c r="B7" s="42">
        <v>1</v>
      </c>
      <c r="C7" s="43" t="s">
        <v>38</v>
      </c>
      <c r="D7" s="44">
        <v>1</v>
      </c>
      <c r="E7" s="45" t="s">
        <v>30</v>
      </c>
      <c r="F7" s="46" t="s">
        <v>57</v>
      </c>
      <c r="G7" s="146"/>
      <c r="H7" s="47" t="s">
        <v>45</v>
      </c>
      <c r="I7" s="48" t="s">
        <v>31</v>
      </c>
      <c r="J7" s="49" t="s">
        <v>45</v>
      </c>
      <c r="K7" s="50"/>
      <c r="L7" s="51" t="s">
        <v>35</v>
      </c>
      <c r="M7" s="52" t="s">
        <v>36</v>
      </c>
      <c r="N7" s="52" t="s">
        <v>37</v>
      </c>
      <c r="O7" s="53">
        <v>21</v>
      </c>
      <c r="P7" s="54">
        <f>D7*Q7</f>
        <v>27000</v>
      </c>
      <c r="Q7" s="55">
        <v>27000</v>
      </c>
      <c r="R7" s="151"/>
      <c r="S7" s="56">
        <f>D7*R7</f>
        <v>0</v>
      </c>
      <c r="T7" s="57" t="str">
        <f aca="true" t="shared" si="0" ref="T7">IF(ISNUMBER(R7),IF(R7&gt;Q7,"NEVYHOVUJE","VYHOVUJE")," ")</f>
        <v xml:space="preserve"> </v>
      </c>
      <c r="U7" s="58"/>
      <c r="V7" s="59" t="s">
        <v>11</v>
      </c>
    </row>
    <row r="8" spans="1:22" ht="298.5" customHeight="1" thickBot="1">
      <c r="A8" s="20"/>
      <c r="B8" s="91">
        <v>2</v>
      </c>
      <c r="C8" s="92" t="s">
        <v>49</v>
      </c>
      <c r="D8" s="93">
        <v>1</v>
      </c>
      <c r="E8" s="94" t="s">
        <v>30</v>
      </c>
      <c r="F8" s="95" t="s">
        <v>50</v>
      </c>
      <c r="G8" s="147"/>
      <c r="H8" s="96" t="s">
        <v>45</v>
      </c>
      <c r="I8" s="97" t="s">
        <v>31</v>
      </c>
      <c r="J8" s="98" t="s">
        <v>45</v>
      </c>
      <c r="K8" s="99"/>
      <c r="L8" s="100"/>
      <c r="M8" s="101" t="s">
        <v>47</v>
      </c>
      <c r="N8" s="101" t="s">
        <v>48</v>
      </c>
      <c r="O8" s="102">
        <v>21</v>
      </c>
      <c r="P8" s="103">
        <f>D8*Q8</f>
        <v>20600</v>
      </c>
      <c r="Q8" s="104">
        <v>20600</v>
      </c>
      <c r="R8" s="152"/>
      <c r="S8" s="105">
        <f>D8*R8</f>
        <v>0</v>
      </c>
      <c r="T8" s="106" t="str">
        <f aca="true" t="shared" si="1" ref="T8:T14">IF(ISNUMBER(R8),IF(R8&gt;Q8,"NEVYHOVUJE","VYHOVUJE")," ")</f>
        <v xml:space="preserve"> </v>
      </c>
      <c r="U8" s="127"/>
      <c r="V8" s="80" t="s">
        <v>11</v>
      </c>
    </row>
    <row r="9" spans="1:22" ht="273" customHeight="1">
      <c r="A9" s="20"/>
      <c r="B9" s="81">
        <v>3</v>
      </c>
      <c r="C9" s="82" t="s">
        <v>51</v>
      </c>
      <c r="D9" s="83">
        <v>1</v>
      </c>
      <c r="E9" s="84" t="s">
        <v>30</v>
      </c>
      <c r="F9" s="85" t="s">
        <v>52</v>
      </c>
      <c r="G9" s="148"/>
      <c r="H9" s="86" t="s">
        <v>45</v>
      </c>
      <c r="I9" s="130" t="s">
        <v>31</v>
      </c>
      <c r="J9" s="132" t="s">
        <v>32</v>
      </c>
      <c r="K9" s="134" t="s">
        <v>46</v>
      </c>
      <c r="L9" s="143"/>
      <c r="M9" s="137" t="s">
        <v>47</v>
      </c>
      <c r="N9" s="137" t="s">
        <v>48</v>
      </c>
      <c r="O9" s="140">
        <v>21</v>
      </c>
      <c r="P9" s="87">
        <f>D9*Q9</f>
        <v>24790</v>
      </c>
      <c r="Q9" s="88">
        <v>24790</v>
      </c>
      <c r="R9" s="153"/>
      <c r="S9" s="89">
        <f>D9*R9</f>
        <v>0</v>
      </c>
      <c r="T9" s="90" t="str">
        <f t="shared" si="1"/>
        <v xml:space="preserve"> </v>
      </c>
      <c r="U9" s="128"/>
      <c r="V9" s="79" t="s">
        <v>11</v>
      </c>
    </row>
    <row r="10" spans="1:22" ht="38.25" customHeight="1">
      <c r="A10" s="20"/>
      <c r="B10" s="60">
        <v>4</v>
      </c>
      <c r="C10" s="61" t="s">
        <v>39</v>
      </c>
      <c r="D10" s="62">
        <v>1</v>
      </c>
      <c r="E10" s="63" t="s">
        <v>30</v>
      </c>
      <c r="F10" s="64" t="s">
        <v>53</v>
      </c>
      <c r="G10" s="149"/>
      <c r="H10" s="107" t="s">
        <v>45</v>
      </c>
      <c r="I10" s="130"/>
      <c r="J10" s="132"/>
      <c r="K10" s="135"/>
      <c r="L10" s="144"/>
      <c r="M10" s="138"/>
      <c r="N10" s="138"/>
      <c r="O10" s="141"/>
      <c r="P10" s="65">
        <f>D10*Q10</f>
        <v>1700</v>
      </c>
      <c r="Q10" s="66">
        <v>1700</v>
      </c>
      <c r="R10" s="154"/>
      <c r="S10" s="67">
        <f>D10*R10</f>
        <v>0</v>
      </c>
      <c r="T10" s="68" t="str">
        <f t="shared" si="1"/>
        <v xml:space="preserve"> </v>
      </c>
      <c r="U10" s="128"/>
      <c r="V10" s="126" t="s">
        <v>12</v>
      </c>
    </row>
    <row r="11" spans="1:22" ht="38.25" customHeight="1">
      <c r="A11" s="20"/>
      <c r="B11" s="60">
        <v>5</v>
      </c>
      <c r="C11" s="61" t="s">
        <v>40</v>
      </c>
      <c r="D11" s="62">
        <v>4</v>
      </c>
      <c r="E11" s="63" t="s">
        <v>30</v>
      </c>
      <c r="F11" s="64" t="s">
        <v>54</v>
      </c>
      <c r="G11" s="149"/>
      <c r="H11" s="107" t="s">
        <v>45</v>
      </c>
      <c r="I11" s="130"/>
      <c r="J11" s="132"/>
      <c r="K11" s="135"/>
      <c r="L11" s="144"/>
      <c r="M11" s="138"/>
      <c r="N11" s="138"/>
      <c r="O11" s="141"/>
      <c r="P11" s="65">
        <f>D11*Q11</f>
        <v>1880</v>
      </c>
      <c r="Q11" s="66">
        <v>470</v>
      </c>
      <c r="R11" s="154"/>
      <c r="S11" s="67">
        <f>D11*R11</f>
        <v>0</v>
      </c>
      <c r="T11" s="68" t="str">
        <f t="shared" si="1"/>
        <v xml:space="preserve"> </v>
      </c>
      <c r="U11" s="128"/>
      <c r="V11" s="126"/>
    </row>
    <row r="12" spans="1:22" ht="38.25" customHeight="1">
      <c r="A12" s="20"/>
      <c r="B12" s="60">
        <v>6</v>
      </c>
      <c r="C12" s="61" t="s">
        <v>41</v>
      </c>
      <c r="D12" s="62">
        <v>2</v>
      </c>
      <c r="E12" s="63" t="s">
        <v>30</v>
      </c>
      <c r="F12" s="64" t="s">
        <v>55</v>
      </c>
      <c r="G12" s="149"/>
      <c r="H12" s="107" t="s">
        <v>45</v>
      </c>
      <c r="I12" s="130"/>
      <c r="J12" s="132"/>
      <c r="K12" s="135"/>
      <c r="L12" s="144"/>
      <c r="M12" s="138"/>
      <c r="N12" s="138"/>
      <c r="O12" s="141"/>
      <c r="P12" s="65">
        <f>D12*Q12</f>
        <v>3800</v>
      </c>
      <c r="Q12" s="66">
        <v>1900</v>
      </c>
      <c r="R12" s="154"/>
      <c r="S12" s="67">
        <f>D12*R12</f>
        <v>0</v>
      </c>
      <c r="T12" s="68" t="str">
        <f t="shared" si="1"/>
        <v xml:space="preserve"> </v>
      </c>
      <c r="U12" s="128"/>
      <c r="V12" s="126"/>
    </row>
    <row r="13" spans="1:22" ht="38.25" customHeight="1">
      <c r="A13" s="20"/>
      <c r="B13" s="60">
        <v>7</v>
      </c>
      <c r="C13" s="61" t="s">
        <v>42</v>
      </c>
      <c r="D13" s="62">
        <v>2</v>
      </c>
      <c r="E13" s="63" t="s">
        <v>30</v>
      </c>
      <c r="F13" s="64" t="s">
        <v>43</v>
      </c>
      <c r="G13" s="149"/>
      <c r="H13" s="107" t="s">
        <v>45</v>
      </c>
      <c r="I13" s="130"/>
      <c r="J13" s="132"/>
      <c r="K13" s="135"/>
      <c r="L13" s="144"/>
      <c r="M13" s="138"/>
      <c r="N13" s="138"/>
      <c r="O13" s="141"/>
      <c r="P13" s="65">
        <f>D13*Q13</f>
        <v>3300</v>
      </c>
      <c r="Q13" s="66">
        <v>1650</v>
      </c>
      <c r="R13" s="154"/>
      <c r="S13" s="67">
        <f>D13*R13</f>
        <v>0</v>
      </c>
      <c r="T13" s="68" t="str">
        <f t="shared" si="1"/>
        <v xml:space="preserve"> </v>
      </c>
      <c r="U13" s="128"/>
      <c r="V13" s="126"/>
    </row>
    <row r="14" spans="1:22" ht="91.5" customHeight="1" thickBot="1">
      <c r="A14" s="20"/>
      <c r="B14" s="69">
        <v>8</v>
      </c>
      <c r="C14" s="70" t="s">
        <v>44</v>
      </c>
      <c r="D14" s="71">
        <v>1</v>
      </c>
      <c r="E14" s="72" t="s">
        <v>30</v>
      </c>
      <c r="F14" s="73" t="s">
        <v>56</v>
      </c>
      <c r="G14" s="150"/>
      <c r="H14" s="108" t="s">
        <v>45</v>
      </c>
      <c r="I14" s="131"/>
      <c r="J14" s="133"/>
      <c r="K14" s="136"/>
      <c r="L14" s="145"/>
      <c r="M14" s="139"/>
      <c r="N14" s="139"/>
      <c r="O14" s="142"/>
      <c r="P14" s="74">
        <f>D14*Q14</f>
        <v>1100</v>
      </c>
      <c r="Q14" s="75">
        <v>1100</v>
      </c>
      <c r="R14" s="155"/>
      <c r="S14" s="76">
        <f>D14*R14</f>
        <v>0</v>
      </c>
      <c r="T14" s="77" t="str">
        <f t="shared" si="1"/>
        <v xml:space="preserve"> </v>
      </c>
      <c r="U14" s="129"/>
      <c r="V14" s="78" t="s">
        <v>13</v>
      </c>
    </row>
    <row r="15" spans="3:16" ht="17.45" customHeight="1" thickBot="1" thickTop="1">
      <c r="C15"/>
      <c r="D15"/>
      <c r="E15"/>
      <c r="F15"/>
      <c r="G15"/>
      <c r="H15"/>
      <c r="I15"/>
      <c r="J15"/>
      <c r="N15"/>
      <c r="O15"/>
      <c r="P15"/>
    </row>
    <row r="16" spans="2:22" ht="51.75" customHeight="1" thickBot="1" thickTop="1">
      <c r="B16" s="124" t="s">
        <v>28</v>
      </c>
      <c r="C16" s="124"/>
      <c r="D16" s="124"/>
      <c r="E16" s="124"/>
      <c r="F16" s="124"/>
      <c r="G16" s="124"/>
      <c r="H16" s="40"/>
      <c r="I16" s="40"/>
      <c r="J16" s="21"/>
      <c r="K16" s="21"/>
      <c r="L16" s="6"/>
      <c r="M16" s="6"/>
      <c r="N16" s="6"/>
      <c r="O16" s="22"/>
      <c r="P16" s="22"/>
      <c r="Q16" s="23" t="s">
        <v>9</v>
      </c>
      <c r="R16" s="121" t="s">
        <v>10</v>
      </c>
      <c r="S16" s="122"/>
      <c r="T16" s="123"/>
      <c r="U16" s="24"/>
      <c r="V16" s="25"/>
    </row>
    <row r="17" spans="2:20" ht="50.45" customHeight="1" thickBot="1" thickTop="1">
      <c r="B17" s="125"/>
      <c r="C17" s="125"/>
      <c r="D17" s="125"/>
      <c r="E17" s="125"/>
      <c r="F17" s="125"/>
      <c r="G17" s="125"/>
      <c r="H17" s="125"/>
      <c r="I17" s="26"/>
      <c r="L17" s="9"/>
      <c r="M17" s="9"/>
      <c r="N17" s="9"/>
      <c r="O17" s="27"/>
      <c r="P17" s="27"/>
      <c r="Q17" s="28">
        <f>SUM(P7:P14)</f>
        <v>84170</v>
      </c>
      <c r="R17" s="118">
        <f>SUM(S7:S14)</f>
        <v>0</v>
      </c>
      <c r="S17" s="119"/>
      <c r="T17" s="120"/>
    </row>
    <row r="18" spans="2:19" ht="15.75" thickTop="1">
      <c r="B18" s="117" t="s">
        <v>27</v>
      </c>
      <c r="C18" s="117"/>
      <c r="D18" s="117"/>
      <c r="E18" s="117"/>
      <c r="F18" s="117"/>
      <c r="G18" s="117"/>
      <c r="H18" s="110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2:19" ht="15">
      <c r="B19" s="39"/>
      <c r="C19" s="39"/>
      <c r="D19" s="39"/>
      <c r="E19" s="39"/>
      <c r="F19" s="39"/>
      <c r="G19" s="110"/>
      <c r="H19" s="110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2:19" ht="15">
      <c r="B20" s="39"/>
      <c r="C20" s="39"/>
      <c r="D20" s="39"/>
      <c r="E20" s="39"/>
      <c r="F20" s="39"/>
      <c r="G20" s="110"/>
      <c r="H20" s="110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2:19" ht="15">
      <c r="B21" s="39"/>
      <c r="C21" s="39"/>
      <c r="D21" s="39"/>
      <c r="E21" s="39"/>
      <c r="F21" s="39"/>
      <c r="G21" s="110"/>
      <c r="H21" s="110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110"/>
      <c r="H22" s="110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8:19" ht="19.9" customHeight="1">
      <c r="H23" s="30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110"/>
      <c r="H24" s="110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110"/>
      <c r="H25" s="110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110"/>
      <c r="H26" s="110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110"/>
      <c r="H27" s="110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110"/>
      <c r="H28" s="110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110"/>
      <c r="H29" s="110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110"/>
      <c r="H30" s="110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110"/>
      <c r="H31" s="110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110"/>
      <c r="H32" s="110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110"/>
      <c r="H33" s="110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110"/>
      <c r="H34" s="110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110"/>
      <c r="H35" s="110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110"/>
      <c r="H36" s="110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110"/>
      <c r="H37" s="110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110"/>
      <c r="H38" s="110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110"/>
      <c r="H39" s="110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110"/>
      <c r="H40" s="110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110"/>
      <c r="H41" s="110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110"/>
      <c r="H42" s="110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110"/>
      <c r="H43" s="110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110"/>
      <c r="H44" s="110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110"/>
      <c r="H45" s="110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110"/>
      <c r="H46" s="110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110"/>
      <c r="H47" s="110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110"/>
      <c r="H48" s="110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110"/>
      <c r="H49" s="110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110"/>
      <c r="H50" s="110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110"/>
      <c r="H51" s="110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110"/>
      <c r="H52" s="110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110"/>
      <c r="H53" s="110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110"/>
      <c r="H54" s="110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110"/>
      <c r="H55" s="110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110"/>
      <c r="H56" s="110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110"/>
      <c r="H57" s="110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110"/>
      <c r="H58" s="110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110"/>
      <c r="H59" s="110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110"/>
      <c r="H60" s="110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110"/>
      <c r="H61" s="110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110"/>
      <c r="H62" s="110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110"/>
      <c r="H63" s="110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110"/>
      <c r="H64" s="110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110"/>
      <c r="H65" s="110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110"/>
      <c r="H66" s="110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110"/>
      <c r="H67" s="110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110"/>
      <c r="H68" s="110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110"/>
      <c r="H69" s="110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110"/>
      <c r="H70" s="110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110"/>
      <c r="H71" s="110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110"/>
      <c r="H72" s="110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110"/>
      <c r="H73" s="110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110"/>
      <c r="H74" s="110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110"/>
      <c r="H75" s="110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110"/>
      <c r="H76" s="110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110"/>
      <c r="H77" s="110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110"/>
      <c r="H78" s="110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110"/>
      <c r="H79" s="110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110"/>
      <c r="H80" s="110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110"/>
      <c r="H81" s="110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110"/>
      <c r="H82" s="110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110"/>
      <c r="H83" s="110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110"/>
      <c r="H84" s="110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110"/>
      <c r="H85" s="110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110"/>
      <c r="H86" s="110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110"/>
      <c r="H87" s="110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110"/>
      <c r="H88" s="110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110"/>
      <c r="H89" s="110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110"/>
      <c r="H90" s="110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110"/>
      <c r="H91" s="110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110"/>
      <c r="H92" s="110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110"/>
      <c r="H93" s="110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110"/>
      <c r="H94" s="110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110"/>
      <c r="H95" s="110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110"/>
      <c r="H96" s="110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110"/>
      <c r="H97" s="110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110"/>
      <c r="H98" s="110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110"/>
      <c r="H99" s="110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110"/>
      <c r="H100" s="110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110"/>
      <c r="H101" s="110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110"/>
      <c r="H102" s="110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6" ht="19.9" customHeight="1">
      <c r="C103" s="21"/>
      <c r="D103" s="29"/>
      <c r="E103" s="21"/>
      <c r="F103" s="21"/>
      <c r="G103" s="110"/>
      <c r="H103" s="110"/>
      <c r="I103" s="11"/>
      <c r="J103" s="11"/>
      <c r="K103" s="11"/>
      <c r="L103" s="11"/>
      <c r="M103" s="11"/>
      <c r="N103" s="5"/>
      <c r="O103" s="5"/>
      <c r="P103" s="5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</sheetData>
  <sheetProtection algorithmName="SHA-512" hashValue="tLSR+aKP1JZY0CdUeaz40DtmBLbb6x8JGsBnJZOSoOcWekomQoRTNV3e00xfEBLbX+q8qpxLWIb470Wj2cIkOw==" saltValue="VY1u7zmldwty4kqolS0IIg==" spinCount="100000" sheet="1" objects="1" scenarios="1"/>
  <mergeCells count="17">
    <mergeCell ref="V10:V13"/>
    <mergeCell ref="U8:U14"/>
    <mergeCell ref="I9:I14"/>
    <mergeCell ref="J9:J14"/>
    <mergeCell ref="K9:K14"/>
    <mergeCell ref="M9:M14"/>
    <mergeCell ref="O9:O14"/>
    <mergeCell ref="N9:N14"/>
    <mergeCell ref="L9:L14"/>
    <mergeCell ref="B1:D1"/>
    <mergeCell ref="G5:H5"/>
    <mergeCell ref="G2:N3"/>
    <mergeCell ref="B18:G18"/>
    <mergeCell ref="R17:T17"/>
    <mergeCell ref="R16:T16"/>
    <mergeCell ref="B16:G16"/>
    <mergeCell ref="B17:H17"/>
  </mergeCells>
  <conditionalFormatting sqref="B7:B14 D7:D14">
    <cfRule type="containsBlanks" priority="96" dxfId="7">
      <formula>LEN(TRIM(B7))=0</formula>
    </cfRule>
  </conditionalFormatting>
  <conditionalFormatting sqref="B7:B14">
    <cfRule type="cellIs" priority="93" dxfId="6" operator="greaterThanOrEqual">
      <formula>1</formula>
    </cfRule>
  </conditionalFormatting>
  <conditionalFormatting sqref="G7:H14 R7:R14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4">
    <cfRule type="notContainsBlanks" priority="69" dxfId="2">
      <formula>LEN(TRIM(G7))&gt;0</formula>
    </cfRule>
  </conditionalFormatting>
  <conditionalFormatting sqref="T7:T14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:J9">
      <formula1>"ANO,NE"</formula1>
    </dataValidation>
    <dataValidation type="list" showInputMessage="1" showErrorMessage="1" sqref="E7:E14">
      <formula1>"ks,bal,sada,m,"</formula1>
    </dataValidation>
    <dataValidation type="list" allowBlank="1" showInputMessage="1" showErrorMessage="1" sqref="V7:V10 V14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2023-06-26T05:49:18Z</cp:lastPrinted>
  <dcterms:created xsi:type="dcterms:W3CDTF">2014-03-05T12:43:32Z</dcterms:created>
  <dcterms:modified xsi:type="dcterms:W3CDTF">2023-07-25T09:38:42Z</dcterms:modified>
  <cp:category/>
  <cp:version/>
  <cp:contentType/>
  <cp:contentStatus/>
  <cp:revision>3</cp:revision>
</cp:coreProperties>
</file>