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9-2023\podklady\"/>
    </mc:Choice>
  </mc:AlternateContent>
  <xr:revisionPtr revIDLastSave="0" documentId="13_ncr:1_{D17AB7B6-65EF-4E01-9D3A-4769E13291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" l="1"/>
  <c r="O12" i="1"/>
  <c r="L12" i="1"/>
  <c r="K12" i="1"/>
  <c r="P11" i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5" i="1" l="1"/>
  <c r="N15" i="1"/>
</calcChain>
</file>

<file path=xl/sharedStrings.xml><?xml version="1.0" encoding="utf-8"?>
<sst xmlns="http://schemas.openxmlformats.org/spreadsheetml/2006/main" count="58" uniqueCount="44">
  <si>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</si>
  <si>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</si>
  <si>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</si>
  <si>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</si>
  <si>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</si>
  <si>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</si>
  <si>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</si>
  <si>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</si>
  <si>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</si>
  <si>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</si>
  <si>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</si>
  <si>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</si>
  <si>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</si>
  <si>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</si>
  <si>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</si>
  <si>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</si>
  <si>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</si>
  <si>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</si>
  <si>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</si>
  <si>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</si>
  <si>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</si>
  <si>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</si>
  <si>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</si>
  <si>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</si>
  <si>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</si>
  <si>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</si>
  <si>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- 009 - 2023</t>
  </si>
  <si>
    <t>Daniela Lukavská, 702 208 233, dlukavsk@ujp.zcu.cz</t>
  </si>
  <si>
    <t>Mgr. Josef Zeman, zemanj@kfi.zcu.cz, 735 715 881</t>
  </si>
  <si>
    <t>Katedra filozofie, Fakulta filozofická Západočeské univerzity v Plzni, Sedláčkova 19, 306 14 Plzeň</t>
  </si>
  <si>
    <t>Časopis Kuděj 1/2023. Více viz příloha smlouvy č. 3-5.</t>
  </si>
  <si>
    <t>Tuto položku fakturovat zvlášť.</t>
  </si>
  <si>
    <t>Tuto 4 položky je možné fakturovat společně i zvlášť.</t>
  </si>
  <si>
    <t>ks</t>
  </si>
  <si>
    <t>Kuděj</t>
  </si>
  <si>
    <t>plakáty UJP DL</t>
  </si>
  <si>
    <t>Oboustranné letáky DL pro Americké
centrum Plzeň. 4 verze po 2 000 ks. Více
viz příloha smlouvy č. 3-1.</t>
  </si>
  <si>
    <t>Skládané oboustranné plakáty A4 pro
Americké centrum Plzeň. 2 sklady. Více
viz příloha smlouvy č. 3-2.</t>
  </si>
  <si>
    <t>Oboustranné plakáty A4 pro Americké
centrum Plzeň. 3 verze po 500 ks. Více
viz příloha smlouvy č. 3-3.</t>
  </si>
  <si>
    <t>Jednostranné plakáty A4 pro Americké
centrum Plzeň. 3 verze po 500 ks. Více
viz příloha smlouvy č. 3-4.</t>
  </si>
  <si>
    <t>Ústav jazykové přípravy, Univerzitní 2762/22, 301 00 Plzeň</t>
  </si>
  <si>
    <t>plakáty UJP A4 skládané</t>
  </si>
  <si>
    <t>plakáty UJP A4 oboustranné</t>
  </si>
  <si>
    <t>plakáty UJP A4 jednostranné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</si>
</sst>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72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topLeftCell="F1" zoomScale="75" zoomScaleNormal="75" workbookViewId="0">
      <selection activeCell="N12" sqref="N12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1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98.2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60.75" thickTop="1" x14ac:dyDescent="0.25">
      <c r="A8" s="33"/>
      <c r="B8" s="34">
        <v>1</v>
      </c>
      <c r="C8" s="35" t="s">
        <v>35</v>
      </c>
      <c r="D8" s="36">
        <v>8000</v>
      </c>
      <c r="E8" s="35" t="s">
        <v>33</v>
      </c>
      <c r="F8" s="37" t="s">
        <v>36</v>
      </c>
      <c r="G8" s="38" t="s">
        <v>32</v>
      </c>
      <c r="H8" s="39" t="s">
        <v>27</v>
      </c>
      <c r="I8" s="35" t="s">
        <v>40</v>
      </c>
      <c r="J8" s="39">
        <v>10</v>
      </c>
      <c r="K8" s="40" t="e">
        <f>D8*#REF!</f>
        <v>#REF!</v>
      </c>
      <c r="L8" s="40">
        <f>D8*M8</f>
        <v>16000</v>
      </c>
      <c r="M8" s="41">
        <v>2</v>
      </c>
      <c r="N8" s="1"/>
      <c r="O8" s="42">
        <f>D8*N8</f>
        <v>0</v>
      </c>
      <c r="P8" s="43" t="str">
        <f t="shared" ref="P8:P12" si="0">IF(ISNUMBER(N8), IF(N8&gt;M8,"NEVYHOVUJE","VYHOVUJE")," ")</f>
        <v xml:space="preserve"> </v>
      </c>
      <c r="Q8" s="39"/>
      <c r="R8" s="39" t="s">
        <v>24</v>
      </c>
    </row>
    <row r="9" spans="1:18" ht="60" x14ac:dyDescent="0.25">
      <c r="B9" s="44">
        <v>2</v>
      </c>
      <c r="C9" s="45" t="s">
        <v>41</v>
      </c>
      <c r="D9" s="46">
        <v>2000</v>
      </c>
      <c r="E9" s="47" t="s">
        <v>33</v>
      </c>
      <c r="F9" s="48" t="s">
        <v>37</v>
      </c>
      <c r="G9" s="49"/>
      <c r="H9" s="45" t="s">
        <v>27</v>
      </c>
      <c r="I9" s="47" t="s">
        <v>40</v>
      </c>
      <c r="J9" s="45">
        <v>10</v>
      </c>
      <c r="K9" s="50" t="e">
        <f>D9*#REF!</f>
        <v>#REF!</v>
      </c>
      <c r="L9" s="50">
        <f>D9*M9</f>
        <v>8000</v>
      </c>
      <c r="M9" s="51">
        <v>4</v>
      </c>
      <c r="N9" s="2"/>
      <c r="O9" s="52">
        <f>D9*N9</f>
        <v>0</v>
      </c>
      <c r="P9" s="53" t="str">
        <f t="shared" si="0"/>
        <v xml:space="preserve"> </v>
      </c>
      <c r="Q9" s="45"/>
      <c r="R9" s="45" t="s">
        <v>24</v>
      </c>
    </row>
    <row r="10" spans="1:18" ht="60" x14ac:dyDescent="0.25">
      <c r="B10" s="44">
        <v>3</v>
      </c>
      <c r="C10" s="45" t="s">
        <v>42</v>
      </c>
      <c r="D10" s="46">
        <v>1500</v>
      </c>
      <c r="E10" s="47" t="s">
        <v>33</v>
      </c>
      <c r="F10" s="48" t="s">
        <v>38</v>
      </c>
      <c r="G10" s="49"/>
      <c r="H10" s="45" t="s">
        <v>27</v>
      </c>
      <c r="I10" s="47" t="s">
        <v>40</v>
      </c>
      <c r="J10" s="45">
        <v>10</v>
      </c>
      <c r="K10" s="50" t="e">
        <f>D10*#REF!</f>
        <v>#REF!</v>
      </c>
      <c r="L10" s="50">
        <f>D10*M10</f>
        <v>8250</v>
      </c>
      <c r="M10" s="51">
        <v>5.5</v>
      </c>
      <c r="N10" s="2"/>
      <c r="O10" s="52">
        <f>D10*N10</f>
        <v>0</v>
      </c>
      <c r="P10" s="53" t="str">
        <f t="shared" si="0"/>
        <v xml:space="preserve"> </v>
      </c>
      <c r="Q10" s="45"/>
      <c r="R10" s="45" t="s">
        <v>24</v>
      </c>
    </row>
    <row r="11" spans="1:18" ht="51.75" customHeight="1" x14ac:dyDescent="0.25">
      <c r="B11" s="44">
        <v>4</v>
      </c>
      <c r="C11" s="45" t="s">
        <v>43</v>
      </c>
      <c r="D11" s="46">
        <v>1500</v>
      </c>
      <c r="E11" s="47" t="s">
        <v>33</v>
      </c>
      <c r="F11" s="48" t="s">
        <v>39</v>
      </c>
      <c r="G11" s="54"/>
      <c r="H11" s="45" t="s">
        <v>27</v>
      </c>
      <c r="I11" s="47" t="s">
        <v>40</v>
      </c>
      <c r="J11" s="45">
        <v>10</v>
      </c>
      <c r="K11" s="50" t="e">
        <f>D11*#REF!</f>
        <v>#REF!</v>
      </c>
      <c r="L11" s="50">
        <f>D11*M11</f>
        <v>6750</v>
      </c>
      <c r="M11" s="51">
        <v>4.5</v>
      </c>
      <c r="N11" s="2"/>
      <c r="O11" s="52">
        <f>D11*N11</f>
        <v>0</v>
      </c>
      <c r="P11" s="53" t="str">
        <f t="shared" si="0"/>
        <v xml:space="preserve"> </v>
      </c>
      <c r="Q11" s="45"/>
      <c r="R11" s="45" t="s">
        <v>24</v>
      </c>
    </row>
    <row r="12" spans="1:18" ht="90.75" thickBot="1" x14ac:dyDescent="0.3">
      <c r="B12" s="44">
        <v>5</v>
      </c>
      <c r="C12" s="47" t="s">
        <v>34</v>
      </c>
      <c r="D12" s="46">
        <v>175</v>
      </c>
      <c r="E12" s="47" t="s">
        <v>33</v>
      </c>
      <c r="F12" s="55" t="s">
        <v>30</v>
      </c>
      <c r="G12" s="56" t="s">
        <v>31</v>
      </c>
      <c r="H12" s="45" t="s">
        <v>28</v>
      </c>
      <c r="I12" s="45" t="s">
        <v>29</v>
      </c>
      <c r="J12" s="45">
        <v>14</v>
      </c>
      <c r="K12" s="50" t="e">
        <f>D12*#REF!</f>
        <v>#REF!</v>
      </c>
      <c r="L12" s="50">
        <f>D12*M12</f>
        <v>17500</v>
      </c>
      <c r="M12" s="51">
        <v>100</v>
      </c>
      <c r="N12" s="2"/>
      <c r="O12" s="52">
        <f>D12*N12</f>
        <v>0</v>
      </c>
      <c r="P12" s="53" t="str">
        <f t="shared" si="0"/>
        <v xml:space="preserve"> </v>
      </c>
      <c r="Q12" s="45"/>
      <c r="R12" s="45" t="s">
        <v>24</v>
      </c>
    </row>
    <row r="13" spans="1:18" ht="13.5" customHeight="1" thickTop="1" thickBot="1" x14ac:dyDescent="0.3">
      <c r="C13" s="3"/>
      <c r="D13" s="3"/>
      <c r="E13" s="3"/>
      <c r="F13" s="3"/>
      <c r="G13" s="3"/>
      <c r="I13" s="3"/>
      <c r="J13" s="3"/>
      <c r="K13" s="3"/>
      <c r="L13" s="3"/>
      <c r="N13" s="57"/>
      <c r="O13" s="57"/>
    </row>
    <row r="14" spans="1:18" ht="60.75" customHeight="1" thickTop="1" thickBot="1" x14ac:dyDescent="0.3">
      <c r="B14" s="58" t="s">
        <v>20</v>
      </c>
      <c r="C14" s="58"/>
      <c r="D14" s="58"/>
      <c r="E14" s="58"/>
      <c r="F14" s="58"/>
      <c r="G14" s="58"/>
      <c r="H14" s="28"/>
      <c r="I14" s="28"/>
      <c r="J14" s="59"/>
      <c r="K14" s="28"/>
      <c r="L14" s="59"/>
      <c r="M14" s="60" t="s">
        <v>21</v>
      </c>
      <c r="N14" s="61" t="s">
        <v>22</v>
      </c>
      <c r="O14" s="62"/>
      <c r="P14" s="63"/>
      <c r="Q14" s="26"/>
      <c r="R14" s="64"/>
    </row>
    <row r="15" spans="1:18" ht="33" customHeight="1" thickTop="1" thickBot="1" x14ac:dyDescent="0.3">
      <c r="B15" s="65" t="s">
        <v>23</v>
      </c>
      <c r="C15" s="65"/>
      <c r="D15" s="65"/>
      <c r="E15" s="65"/>
      <c r="F15" s="65"/>
      <c r="G15" s="65"/>
      <c r="H15" s="12"/>
      <c r="I15" s="12"/>
      <c r="J15" s="66"/>
      <c r="K15" s="12"/>
      <c r="L15" s="66"/>
      <c r="M15" s="67">
        <f>SUM(L8:L12)</f>
        <v>56500</v>
      </c>
      <c r="N15" s="68">
        <f>SUM(O8:O12)</f>
        <v>0</v>
      </c>
      <c r="O15" s="69"/>
      <c r="P15" s="70"/>
    </row>
    <row r="16" spans="1:18" ht="14.25" customHeight="1" thickTop="1" x14ac:dyDescent="0.25">
      <c r="I16" s="3"/>
      <c r="M16" s="6"/>
    </row>
    <row r="17" spans="3:13" ht="14.25" customHeight="1" x14ac:dyDescent="0.25">
      <c r="I17" s="3"/>
      <c r="M17" s="6"/>
    </row>
    <row r="18" spans="3:13" ht="14.25" customHeight="1" x14ac:dyDescent="0.25">
      <c r="I18" s="3"/>
      <c r="M18" s="6"/>
    </row>
    <row r="19" spans="3:13" x14ac:dyDescent="0.25">
      <c r="C19" s="3"/>
      <c r="E19" s="3"/>
      <c r="F19" s="3"/>
      <c r="G19" s="3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  <row r="182" spans="3:7" x14ac:dyDescent="0.25">
      <c r="C182" s="3"/>
      <c r="E182" s="3"/>
      <c r="F182" s="3"/>
      <c r="G182" s="3"/>
    </row>
  </sheetData>
  <sheetProtection algorithmName="SHA-512" hashValue="Y2pq3tr3u2hU6nWNSMP2AMEv5S1CBghQnfjEJ0c9OpEjOVMxF433XP0l+9krVEinfFHysbb7AYEQozMPYGvr0w==" saltValue="THiJ7yxPzPRUXnuJhlSR5w==" spinCount="100000" sheet="1" objects="1" scenarios="1" selectLockedCells="1"/>
  <mergeCells count="9">
    <mergeCell ref="B14:G14"/>
    <mergeCell ref="N14:P14"/>
    <mergeCell ref="B15:G15"/>
    <mergeCell ref="N15:P15"/>
    <mergeCell ref="B1:D1"/>
    <mergeCell ref="B2:D2"/>
    <mergeCell ref="N2:P2"/>
    <mergeCell ref="G4:H4"/>
    <mergeCell ref="G8:G11"/>
  </mergeCells>
  <conditionalFormatting sqref="B8:B12 D8:D12">
    <cfRule type="containsBlanks" dxfId="6" priority="21">
      <formula>LEN(TRIM(B8))=0</formula>
    </cfRule>
  </conditionalFormatting>
  <conditionalFormatting sqref="B8:B12">
    <cfRule type="cellIs" dxfId="5" priority="16" operator="greaterThanOrEqual">
      <formula>1</formula>
    </cfRule>
  </conditionalFormatting>
  <conditionalFormatting sqref="N8:N12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2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2023-07-25T08:52:00Z</dcterms:modified>
</cp:coreProperties>
</file>