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4\1 výzva\"/>
    </mc:Choice>
  </mc:AlternateContent>
  <xr:revisionPtr revIDLastSave="0" documentId="13_ncr:1_{A02C1B4C-E486-484C-9409-89FE2C2C05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T7" i="1"/>
  <c r="P7" i="1"/>
  <c r="S7" i="1" l="1"/>
  <c r="R11" i="1" s="1"/>
  <c r="Q11" i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<sst xmlns="http://schemas.openxmlformats.org/spreadsheetml/2006/main" count="49" uniqueCount="44">
  <si>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</si>
  <si>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</si>
  <si>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</si>
  <si>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</si>
  <si>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</si>
  <si>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</si>
  <si>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</si>
  <si>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</si>
  <si>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</si>
  <si>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</si>
  <si>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</si>
  <si>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</si>
  <si>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</si>
  <si>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</si>
  <si>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</si>
  <si>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</si>
  <si>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</si>
  <si>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</si>
  <si>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</si>
  <si>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</si>
  <si>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</si>
  <si>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</si>
  <si>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</si>
  <si>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</si>
  <si>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</si>
  <si>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</si>
  <si>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</si>
  <si>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</si>
  <si>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</si>
  <si>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</si>
  <si>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Příloha č. 2 Kupní smlouvy - technická specifikace
Tonery (II.) 034 - 2023 (kompatibilní)</t>
  </si>
  <si>
    <t>Obrazový válec do tiskárny OKI B431dn</t>
  </si>
  <si>
    <t>ks</t>
  </si>
  <si>
    <t>projekt GA ČR 21-22796S</t>
  </si>
  <si>
    <t>PS-NL - Vladislava Ottová,
Tel.: 37763 1332</t>
  </si>
  <si>
    <t>Univerzitní 22, 
301 00 Plzeň,
budova Fakulty strojní - Centrální sklad,
místnost UU 012</t>
  </si>
  <si>
    <t>KBS - Mgr. Barbora Polifková,
Tel.: 37763 5353</t>
  </si>
  <si>
    <t>Sedláčkova 15, 
301 00 Plzeň,
Fakulta filozofická - Katedra blízkovýchodních studií,
místnost SP 118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</si>
  <si>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</si>
  <si>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</si>
  <si>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Samostatná faktura</t>
  </si>
  <si>
    <t xml:space="preserve">Originální, nebo kompatibilní válec splňující podmínky certifikátu STMC. 
Minimální výtěžnost při 5% pokrytí 25 000 stran. </t>
  </si>
  <si>
    <r>
      <t xml:space="preserve">Toner do tiskárny Canon i-SENSYS MF 4320d a i-SENSYS MF 4120 -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</si>
  <si>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 xml:space="preserve">Kompatibilní toner splňující podmínky certifikátu STMC. 
Minimální výtěžnost při 5% pokrytí 2 000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</si>
</sst>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8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10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0" fontId="10" fillId="5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topLeftCell="G1" zoomScale="73" zoomScaleNormal="73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6.28515625" style="1" customWidth="1"/>
    <col min="4" max="4" width="9.7109375" style="2" bestFit="1" customWidth="1"/>
    <col min="5" max="5" width="9" style="3" bestFit="1" customWidth="1"/>
    <col min="6" max="6" width="73.28515625" style="1" customWidth="1"/>
    <col min="7" max="7" width="29.5703125" style="1" bestFit="1" customWidth="1"/>
    <col min="8" max="8" width="23.85546875" style="1" customWidth="1"/>
    <col min="9" max="9" width="20.5703125" style="1" bestFit="1" customWidth="1"/>
    <col min="10" max="10" width="19" style="1" customWidth="1"/>
    <col min="11" max="11" width="32.28515625" customWidth="1"/>
    <col min="12" max="12" width="21" hidden="1" customWidth="1"/>
    <col min="13" max="13" width="30.42578125" customWidth="1"/>
    <col min="14" max="14" width="38.710937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72" t="s">
        <v>30</v>
      </c>
      <c r="C1" s="73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79"/>
      <c r="H2" s="80"/>
      <c r="I2" s="80"/>
      <c r="J2" s="80"/>
      <c r="K2" s="80"/>
      <c r="L2" s="80"/>
      <c r="M2" s="80"/>
      <c r="N2" s="80"/>
      <c r="O2" s="80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80"/>
      <c r="H3" s="80"/>
      <c r="I3" s="80"/>
      <c r="J3" s="80"/>
      <c r="K3" s="80"/>
      <c r="L3" s="80"/>
      <c r="M3" s="80"/>
      <c r="N3" s="80"/>
      <c r="O3" s="80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38</v>
      </c>
      <c r="L6" s="23" t="s">
        <v>22</v>
      </c>
      <c r="M6" s="43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43" t="s">
        <v>8</v>
      </c>
      <c r="T6" s="43" t="s">
        <v>9</v>
      </c>
      <c r="U6" s="23" t="s">
        <v>27</v>
      </c>
      <c r="V6" s="23" t="s">
        <v>28</v>
      </c>
    </row>
    <row r="7" spans="2:22" ht="88.5" customHeight="1" thickTop="1" thickBot="1" x14ac:dyDescent="0.3">
      <c r="B7" s="55">
        <v>1</v>
      </c>
      <c r="C7" s="67" t="s">
        <v>31</v>
      </c>
      <c r="D7" s="56">
        <v>1</v>
      </c>
      <c r="E7" s="57" t="s">
        <v>32</v>
      </c>
      <c r="F7" s="67" t="s">
        <v>41</v>
      </c>
      <c r="G7" s="83"/>
      <c r="H7" s="58" t="s">
        <v>29</v>
      </c>
      <c r="I7" s="65" t="s">
        <v>40</v>
      </c>
      <c r="J7" s="59" t="s">
        <v>39</v>
      </c>
      <c r="K7" s="57"/>
      <c r="L7" s="57"/>
      <c r="M7" s="65" t="s">
        <v>34</v>
      </c>
      <c r="N7" s="65" t="s">
        <v>35</v>
      </c>
      <c r="O7" s="60">
        <v>21</v>
      </c>
      <c r="P7" s="61">
        <f t="shared" ref="P7:P8" si="0">D7*Q7</f>
        <v>1300</v>
      </c>
      <c r="Q7" s="62">
        <v>1300</v>
      </c>
      <c r="R7" s="81"/>
      <c r="S7" s="63">
        <f t="shared" ref="S7" si="1">D7*R7</f>
        <v>0</v>
      </c>
      <c r="T7" s="64" t="str">
        <f t="shared" ref="T7" si="2">IF(ISNUMBER(R7), IF(R7&gt;Q7,"NEVYHOVUJE","VYHOVUJE")," ")</f>
        <v xml:space="preserve"> </v>
      </c>
      <c r="U7" s="57"/>
      <c r="V7" s="57" t="s">
        <v>15</v>
      </c>
    </row>
    <row r="8" spans="2:22" ht="110.25" customHeight="1" thickBot="1" x14ac:dyDescent="0.3">
      <c r="B8" s="44">
        <v>2</v>
      </c>
      <c r="C8" s="45" t="s">
        <v>42</v>
      </c>
      <c r="D8" s="46">
        <v>15</v>
      </c>
      <c r="E8" s="47" t="s">
        <v>32</v>
      </c>
      <c r="F8" s="45" t="s">
        <v>43</v>
      </c>
      <c r="G8" s="84"/>
      <c r="H8" s="48" t="s">
        <v>29</v>
      </c>
      <c r="I8" s="66" t="s">
        <v>40</v>
      </c>
      <c r="J8" s="49" t="s">
        <v>29</v>
      </c>
      <c r="K8" s="47" t="s">
        <v>33</v>
      </c>
      <c r="L8" s="47"/>
      <c r="M8" s="66" t="s">
        <v>36</v>
      </c>
      <c r="N8" s="66" t="s">
        <v>37</v>
      </c>
      <c r="O8" s="50">
        <v>21</v>
      </c>
      <c r="P8" s="52">
        <f t="shared" si="0"/>
        <v>3750</v>
      </c>
      <c r="Q8" s="51">
        <v>250</v>
      </c>
      <c r="R8" s="82"/>
      <c r="S8" s="53">
        <f t="shared" ref="S8" si="3">D8*R8</f>
        <v>0</v>
      </c>
      <c r="T8" s="54" t="str">
        <f t="shared" ref="T8" si="4">IF(ISNUMBER(R8), IF(R8&gt;Q8,"NEVYHOVUJE","VYHOVUJE")," ")</f>
        <v xml:space="preserve"> </v>
      </c>
      <c r="U8" s="47"/>
      <c r="V8" s="47" t="s">
        <v>10</v>
      </c>
    </row>
    <row r="9" spans="2:22" ht="13.5" customHeight="1" thickTop="1" thickBot="1" x14ac:dyDescent="0.3">
      <c r="C9"/>
      <c r="D9"/>
      <c r="E9"/>
      <c r="F9"/>
      <c r="G9"/>
      <c r="H9"/>
      <c r="I9"/>
      <c r="J9"/>
      <c r="O9"/>
      <c r="P9"/>
      <c r="S9" s="39"/>
    </row>
    <row r="10" spans="2:22" ht="60.75" customHeight="1" thickTop="1" thickBot="1" x14ac:dyDescent="0.3">
      <c r="B10" s="74" t="s">
        <v>11</v>
      </c>
      <c r="C10" s="75"/>
      <c r="D10" s="75"/>
      <c r="E10" s="75"/>
      <c r="F10" s="75"/>
      <c r="G10" s="75"/>
      <c r="H10" s="42"/>
      <c r="I10" s="26"/>
      <c r="J10" s="26"/>
      <c r="K10" s="26"/>
      <c r="L10" s="27"/>
      <c r="M10" s="11"/>
      <c r="N10" s="11"/>
      <c r="O10" s="28"/>
      <c r="P10" s="28"/>
      <c r="Q10" s="29" t="s">
        <v>12</v>
      </c>
      <c r="R10" s="76" t="s">
        <v>13</v>
      </c>
      <c r="S10" s="77"/>
      <c r="T10" s="78"/>
      <c r="U10" s="21"/>
      <c r="V10" s="30"/>
    </row>
    <row r="11" spans="2:22" ht="33" customHeight="1" thickTop="1" thickBot="1" x14ac:dyDescent="0.3">
      <c r="B11" s="68" t="s">
        <v>14</v>
      </c>
      <c r="C11" s="68"/>
      <c r="D11" s="68"/>
      <c r="E11" s="68"/>
      <c r="F11" s="68"/>
      <c r="G11" s="68"/>
      <c r="H11" s="41"/>
      <c r="I11" s="31"/>
      <c r="L11" s="9"/>
      <c r="M11" s="9"/>
      <c r="N11" s="9"/>
      <c r="O11" s="32"/>
      <c r="P11" s="32"/>
      <c r="Q11" s="33">
        <f>SUM(P7:P8)</f>
        <v>5050</v>
      </c>
      <c r="R11" s="69">
        <f>SUM(S7:S8)</f>
        <v>0</v>
      </c>
      <c r="S11" s="70"/>
      <c r="T11" s="71"/>
    </row>
    <row r="12" spans="2:22" ht="14.25" customHeight="1" thickTop="1" x14ac:dyDescent="0.25">
      <c r="B12" s="37"/>
    </row>
    <row r="13" spans="2:22" ht="14.25" customHeight="1" x14ac:dyDescent="0.25">
      <c r="B13" s="38"/>
      <c r="C13" s="37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7KSA8RQNd8nRuq0Ne/mbE0kG5m4svJSQ2gvH+jDu8imR0aKCazbfuEA7Xt71QBBTpZV7b7HpoFRborzqyoWSw==" saltValue="1K/5/2e8Peua2uZxV3K6ag==" spinCount="100000" sheet="1" objects="1" scenarios="1"/>
  <mergeCells count="6">
    <mergeCell ref="B11:G11"/>
    <mergeCell ref="R11:T11"/>
    <mergeCell ref="B1:C1"/>
    <mergeCell ref="B10:G10"/>
    <mergeCell ref="R10:T10"/>
    <mergeCell ref="G2:O3"/>
  </mergeCells>
  <phoneticPr fontId="17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2023-07-21T07:45:10Z</dcterms:modified>
</cp:coreProperties>
</file>