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22\2 změna ZD\"/>
    </mc:Choice>
  </mc:AlternateContent>
  <xr:revisionPtr revIDLastSave="0" documentId="13_ncr:1_{860840D8-CB33-482E-B056-386EF8113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8" i="1"/>
  <c r="T8" i="1"/>
  <c r="S9" i="1"/>
  <c r="T9" i="1"/>
  <c r="S10" i="1"/>
  <c r="P8" i="1"/>
  <c r="P9" i="1"/>
  <c r="P10" i="1"/>
  <c r="S7" i="1"/>
  <c r="P7" i="1"/>
  <c r="Q13" i="1" s="1"/>
  <c r="R13" i="1" l="1"/>
  <c r="T7" i="1"/>
</calcChain>
</file>

<file path=xl/sharedStrings.xml><?xml version="1.0" encoding="utf-8"?>
<sst xmlns="http://schemas.openxmlformats.org/spreadsheetml/2006/main" count="53" uniqueCount="45">
  <si>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</si>
  <si>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</si>
  <si>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</si>
  <si>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</si>
  <si>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</si>
  <si>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</si>
  <si>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</si>
  <si>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</si>
  <si>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</si>
  <si>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</si>
  <si>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</si>
  <si>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</si>
  <si>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</si>
  <si>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</si>
  <si>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</si>
  <si>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</si>
  <si>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</si>
  <si>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</si>
  <si>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</si>
  <si>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</si>
  <si>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</si>
  <si>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</si>
  <si>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</si>
  <si>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</si>
  <si>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</si>
  <si>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</si>
  <si>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</si>
  <si>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</si>
  <si>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</si>
  <si>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</si>
  <si>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</si>
  <si>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Ing. Petr Pfauser, 
Tel.: 37763 6717</t>
  </si>
  <si>
    <t>Univerzitní 28, 
301 00 Plzeň,
Fakulta designu a umění Ladislava Sutnara - Děkanát,
místnost LS 230</t>
  </si>
  <si>
    <t>Pokud financováno z projektových prostředků, pak ŘEŠITEL uvede: NÁZEV A ČÍSLO DOTAČNÍHO PROJEKTU</t>
  </si>
  <si>
    <t>Příloha č. 2 Kupní smlouvy - technická specifikace
Audiovizuální technika (II.) 022 - 2023</t>
  </si>
  <si>
    <t xml:space="preserve">Bezdrátová sluchátka </t>
  </si>
  <si>
    <t>Společná faktura</t>
  </si>
  <si>
    <t>QLED displej min. 75"</t>
  </si>
  <si>
    <t>Kompaktní mikrofonní systém</t>
  </si>
  <si>
    <t>Kompaktní mikrofonní klopový všesměrový kondenzátorový systém pro natáčení videa, mluveného slova, 
min. 2 ks vysílačů, 
jeden přijímač, připojitelný k tabletům, mobilům, počítačům přes USB-C nebo Jack 3,5 mm, 
bezdrátový dosah na vzdálenost min. 200 m, 
frekvenční rozsah min. 50-20000Hz,  
vnitří pamět vysílačů na záznam min. 24 hodin nekomprimovaného záznamu,
min. dva provozní kanály, 
hmotnost vysílače max. 30 g,
součástí balení ochrana proti větru.</t>
  </si>
  <si>
    <t>Outdoorová kamera</t>
  </si>
  <si>
    <t>Smart QLED displej s mini led podsvícením s parametry: 
velikost obrazovky min. 75",
rozlišení min. 4K Ultra HD 3840 x 2160px, 
jas min. 2000 cd/m2, 
obnovovací frekvence panelu min. 144 Hz,  
podpora HDR 10+, Dolby Vision IQ,
min. 4x HDMI vstupy, min. 1x USB min. v.2.0, min. 1x LAN, Bluetooth, digitální optický/digitální audio výstup, sluchátkový výstup, 
přehrávání z USB, párování s mobilním zařízením,  
světelný sensor,  hlasové ovládání,  herní režim,  
vesa uchycení na držák, 
reproduktory s výkonem  min. 90W,
hmotnost max. 44 kg.
Záruka min. 36 měsíců.
Třída energetické účinnosti v rozpětí A až G.</t>
  </si>
  <si>
    <t>Záruka na zboží min. 36 měsíců.</t>
  </si>
  <si>
    <r>
      <t>Bezdrátová uzavřená dynamická sluchátka, 
dosah min. 100 m, 
ovládací tlačítko hlasitosti, 
indikace nabíjení,  
frekvenční rozsah min.  20 - 20000Hz, 
automatické ladění, 
doba reprodukce min. 13 hod s dobíjecí baterií,  
hmotnost max.</t>
    </r>
    <r>
      <rPr>
        <sz val="11"/>
        <color rgb="FFFF0000"/>
        <rFont val="Calibri"/>
        <family val="2"/>
        <charset val="238"/>
        <scheme val="minor"/>
      </rPr>
      <t xml:space="preserve"> 270</t>
    </r>
    <r>
      <rPr>
        <sz val="11"/>
        <rFont val="Calibri"/>
        <family val="2"/>
        <charset val="238"/>
        <scheme val="minor"/>
      </rPr>
      <t xml:space="preserve"> g,
včetně napájecího adaptéru a dobíjecích baterií.</t>
    </r>
  </si>
  <si>
    <r>
      <t xml:space="preserve">Outdoorová kamera, kvalita video rozlišení min. 5.3K/60fps a  4K/120fps, rozlišení pro fotografie min. 27Mpx, 
vodotěsná do min. 10 m bez obalu, 
funkce: vestavěné uzamčení horizontu, 3 noční režimy, 
displej s min. </t>
    </r>
    <r>
      <rPr>
        <sz val="11"/>
        <color rgb="FFFF0000"/>
        <rFont val="Calibri"/>
        <family val="2"/>
        <charset val="238"/>
        <scheme val="minor"/>
      </rPr>
      <t>2,27</t>
    </r>
    <r>
      <rPr>
        <sz val="11"/>
        <rFont val="Calibri"/>
        <family val="2"/>
        <charset val="238"/>
        <scheme val="minor"/>
      </rPr>
      <t xml:space="preserve">", 
elektronická stabilizace obrazu, 
podpora karet mikro SD/SDHC/ SDXC, 
video formáty H.264, H.265,
rozhraní USB-C, Wifi, GPS,
hmotnost max. </t>
    </r>
    <r>
      <rPr>
        <sz val="11"/>
        <color rgb="FFFF0000"/>
        <rFont val="Calibri"/>
        <family val="2"/>
        <charset val="238"/>
        <scheme val="minor"/>
      </rPr>
      <t>154 g</t>
    </r>
    <r>
      <rPr>
        <sz val="11"/>
        <rFont val="Calibri"/>
        <family val="2"/>
        <charset val="238"/>
        <scheme val="minor"/>
      </rPr>
      <t>, 
včetně držáku do ruky, originální náhradní baterie, čelenky na hlavu.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</si>
</sst>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7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 indent="1"/>
    </xf>
    <xf numFmtId="0" fontId="22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7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 indent="1"/>
    </xf>
    <xf numFmtId="0" fontId="22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7" fillId="3" borderId="13" xfId="0" applyNumberFormat="1" applyFon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0"/>
  <sheetViews>
    <sheetView tabSelected="1" topLeftCell="G6" zoomScale="68" zoomScaleNormal="68" workbookViewId="0">
      <selection activeCell="O7" sqref="O7:O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127.8554687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27.85546875" hidden="1" customWidth="1"/>
    <col min="12" max="12" width="25.140625" customWidth="1"/>
    <col min="13" max="13" width="20.5703125" customWidth="1"/>
    <col min="14" max="14" width="33.140625" style="1" customWidth="1"/>
    <col min="15" max="15" width="26.42578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0.42578125" customWidth="1"/>
    <col min="21" max="21" width="11.5703125" hidden="1" customWidth="1"/>
    <col min="22" max="22" width="38.42578125" style="4" customWidth="1"/>
  </cols>
  <sheetData>
    <row r="1" spans="1:22" ht="42.6" customHeight="1" x14ac:dyDescent="0.25">
      <c r="B1" s="74" t="s">
        <v>34</v>
      </c>
      <c r="C1" s="74"/>
      <c r="D1" s="74"/>
      <c r="E1" s="74"/>
      <c r="G1" s="40"/>
    </row>
    <row r="2" spans="1:22" ht="42" customHeight="1" x14ac:dyDescent="0.25">
      <c r="C2"/>
      <c r="D2" s="11"/>
      <c r="E2" s="5"/>
      <c r="F2" s="6"/>
      <c r="G2" s="75"/>
      <c r="H2" s="75"/>
      <c r="I2" s="75"/>
      <c r="J2" s="75"/>
      <c r="K2" s="75"/>
      <c r="L2" s="75"/>
      <c r="M2" s="75"/>
      <c r="N2" s="75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75"/>
      <c r="H3" s="75"/>
      <c r="I3" s="75"/>
      <c r="J3" s="75"/>
      <c r="K3" s="75"/>
      <c r="L3" s="75"/>
      <c r="M3" s="75"/>
      <c r="N3" s="75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27</v>
      </c>
      <c r="I6" s="34" t="s">
        <v>16</v>
      </c>
      <c r="J6" s="34" t="s">
        <v>17</v>
      </c>
      <c r="K6" s="23" t="s">
        <v>33</v>
      </c>
      <c r="L6" s="34" t="s">
        <v>18</v>
      </c>
      <c r="M6" s="36" t="s">
        <v>19</v>
      </c>
      <c r="N6" s="34" t="s">
        <v>20</v>
      </c>
      <c r="O6" s="23" t="s">
        <v>29</v>
      </c>
      <c r="P6" s="34" t="s">
        <v>21</v>
      </c>
      <c r="Q6" s="23" t="s">
        <v>6</v>
      </c>
      <c r="R6" s="24" t="s">
        <v>7</v>
      </c>
      <c r="S6" s="73" t="s">
        <v>8</v>
      </c>
      <c r="T6" s="73" t="s">
        <v>9</v>
      </c>
      <c r="U6" s="34" t="s">
        <v>22</v>
      </c>
      <c r="V6" s="34" t="s">
        <v>23</v>
      </c>
    </row>
    <row r="7" spans="1:22" ht="236.25" customHeight="1" thickTop="1" x14ac:dyDescent="0.25">
      <c r="A7" s="25"/>
      <c r="B7" s="41">
        <v>1</v>
      </c>
      <c r="C7" s="69" t="s">
        <v>37</v>
      </c>
      <c r="D7" s="42">
        <v>2</v>
      </c>
      <c r="E7" s="43" t="s">
        <v>30</v>
      </c>
      <c r="F7" s="44" t="s">
        <v>41</v>
      </c>
      <c r="G7" s="111"/>
      <c r="H7" s="114"/>
      <c r="I7" s="86" t="s">
        <v>36</v>
      </c>
      <c r="J7" s="89" t="s">
        <v>28</v>
      </c>
      <c r="K7" s="92"/>
      <c r="L7" s="45" t="s">
        <v>42</v>
      </c>
      <c r="M7" s="103" t="s">
        <v>31</v>
      </c>
      <c r="N7" s="104" t="s">
        <v>32</v>
      </c>
      <c r="O7" s="105">
        <v>30</v>
      </c>
      <c r="P7" s="46">
        <f>D7*Q7</f>
        <v>78000</v>
      </c>
      <c r="Q7" s="47">
        <v>39000</v>
      </c>
      <c r="R7" s="108"/>
      <c r="S7" s="48">
        <f>D7*R7</f>
        <v>0</v>
      </c>
      <c r="T7" s="49" t="str">
        <f t="shared" ref="T7" si="0">IF(ISNUMBER(R7), IF(R7&gt;Q7,"NEVYHOVUJE","VYHOVUJE")," ")</f>
        <v xml:space="preserve"> </v>
      </c>
      <c r="U7" s="98"/>
      <c r="V7" s="98" t="s">
        <v>12</v>
      </c>
    </row>
    <row r="8" spans="1:22" ht="159.75" customHeight="1" x14ac:dyDescent="0.25">
      <c r="A8" s="25"/>
      <c r="B8" s="50">
        <v>2</v>
      </c>
      <c r="C8" s="51" t="s">
        <v>35</v>
      </c>
      <c r="D8" s="52">
        <v>12</v>
      </c>
      <c r="E8" s="53" t="s">
        <v>30</v>
      </c>
      <c r="F8" s="54" t="s">
        <v>43</v>
      </c>
      <c r="G8" s="112"/>
      <c r="H8" s="55" t="s">
        <v>28</v>
      </c>
      <c r="I8" s="87"/>
      <c r="J8" s="90"/>
      <c r="K8" s="93"/>
      <c r="L8" s="95"/>
      <c r="M8" s="101"/>
      <c r="N8" s="96"/>
      <c r="O8" s="106"/>
      <c r="P8" s="56">
        <f>D8*Q8</f>
        <v>19200</v>
      </c>
      <c r="Q8" s="57">
        <v>1600</v>
      </c>
      <c r="R8" s="109"/>
      <c r="S8" s="58">
        <f>D8*R8</f>
        <v>0</v>
      </c>
      <c r="T8" s="59" t="str">
        <f t="shared" ref="T8:T10" si="1">IF(ISNUMBER(R8), IF(R8&gt;Q8,"NEVYHOVUJE","VYHOVUJE")," ")</f>
        <v xml:space="preserve"> </v>
      </c>
      <c r="U8" s="99"/>
      <c r="V8" s="99"/>
    </row>
    <row r="9" spans="1:22" ht="177.75" customHeight="1" x14ac:dyDescent="0.25">
      <c r="A9" s="25"/>
      <c r="B9" s="50">
        <v>3</v>
      </c>
      <c r="C9" s="70" t="s">
        <v>38</v>
      </c>
      <c r="D9" s="52">
        <v>5</v>
      </c>
      <c r="E9" s="53" t="s">
        <v>30</v>
      </c>
      <c r="F9" s="54" t="s">
        <v>39</v>
      </c>
      <c r="G9" s="112"/>
      <c r="H9" s="55" t="s">
        <v>28</v>
      </c>
      <c r="I9" s="87"/>
      <c r="J9" s="90"/>
      <c r="K9" s="93"/>
      <c r="L9" s="96"/>
      <c r="M9" s="101"/>
      <c r="N9" s="96"/>
      <c r="O9" s="106"/>
      <c r="P9" s="56">
        <f>D9*Q9</f>
        <v>28500</v>
      </c>
      <c r="Q9" s="57">
        <v>5700</v>
      </c>
      <c r="R9" s="109"/>
      <c r="S9" s="58">
        <f>D9*R9</f>
        <v>0</v>
      </c>
      <c r="T9" s="59" t="str">
        <f t="shared" si="1"/>
        <v xml:space="preserve"> </v>
      </c>
      <c r="U9" s="99"/>
      <c r="V9" s="99"/>
    </row>
    <row r="10" spans="1:22" ht="192.75" customHeight="1" thickBot="1" x14ac:dyDescent="0.3">
      <c r="A10" s="25"/>
      <c r="B10" s="60">
        <v>4</v>
      </c>
      <c r="C10" s="71" t="s">
        <v>40</v>
      </c>
      <c r="D10" s="61">
        <v>1</v>
      </c>
      <c r="E10" s="62" t="s">
        <v>30</v>
      </c>
      <c r="F10" s="63" t="s">
        <v>44</v>
      </c>
      <c r="G10" s="113"/>
      <c r="H10" s="64" t="s">
        <v>28</v>
      </c>
      <c r="I10" s="88"/>
      <c r="J10" s="91"/>
      <c r="K10" s="94"/>
      <c r="L10" s="97"/>
      <c r="M10" s="102"/>
      <c r="N10" s="97"/>
      <c r="O10" s="107"/>
      <c r="P10" s="65">
        <f>D10*Q10</f>
        <v>12000</v>
      </c>
      <c r="Q10" s="66">
        <v>12000</v>
      </c>
      <c r="R10" s="110"/>
      <c r="S10" s="67">
        <f>D10*R10</f>
        <v>0</v>
      </c>
      <c r="T10" s="68" t="str">
        <f t="shared" si="1"/>
        <v xml:space="preserve"> </v>
      </c>
      <c r="U10" s="100"/>
      <c r="V10" s="100"/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81" t="s">
        <v>26</v>
      </c>
      <c r="C12" s="82"/>
      <c r="D12" s="82"/>
      <c r="E12" s="82"/>
      <c r="F12" s="82"/>
      <c r="G12" s="82"/>
      <c r="H12" s="72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83" t="s">
        <v>11</v>
      </c>
      <c r="S12" s="84"/>
      <c r="T12" s="85"/>
      <c r="U12" s="21"/>
      <c r="V12" s="30"/>
    </row>
    <row r="13" spans="1:22" ht="53.25" customHeight="1" thickTop="1" thickBot="1" x14ac:dyDescent="0.3">
      <c r="B13" s="80" t="s">
        <v>24</v>
      </c>
      <c r="C13" s="80"/>
      <c r="D13" s="80"/>
      <c r="E13" s="80"/>
      <c r="F13" s="80"/>
      <c r="G13" s="80"/>
      <c r="H13" s="80"/>
      <c r="I13" s="31"/>
      <c r="L13" s="11"/>
      <c r="M13" s="11"/>
      <c r="N13" s="11"/>
      <c r="O13" s="32"/>
      <c r="P13" s="32"/>
      <c r="Q13" s="33">
        <f>SUM(P7:P10)</f>
        <v>137700</v>
      </c>
      <c r="R13" s="76">
        <f>SUM(S7:S10)</f>
        <v>0</v>
      </c>
      <c r="S13" s="77"/>
      <c r="T13" s="78"/>
    </row>
    <row r="14" spans="1:22" ht="15.75" thickTop="1" x14ac:dyDescent="0.25">
      <c r="B14" s="79" t="s">
        <v>25</v>
      </c>
      <c r="C14" s="79"/>
      <c r="D14" s="79"/>
      <c r="E14" s="79"/>
      <c r="F14" s="7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yYx8TrIYMDetRcFOdZaRzGiYKW1yK+IRDbfNErLNMb/3UvPXV/2mwQX4vQRJ9BN9Cxrlf7eFLIhXnk6a5OHycA==" saltValue="te/yHTTdWn5wWfTEiCT1Bw==" spinCount="100000" sheet="1" objects="1" scenarios="1"/>
  <mergeCells count="16">
    <mergeCell ref="U7:U10"/>
    <mergeCell ref="V7:V10"/>
    <mergeCell ref="M7:M10"/>
    <mergeCell ref="N7:N10"/>
    <mergeCell ref="O7:O10"/>
    <mergeCell ref="B1:E1"/>
    <mergeCell ref="G2:N3"/>
    <mergeCell ref="R13:T13"/>
    <mergeCell ref="B14:F14"/>
    <mergeCell ref="B13:H13"/>
    <mergeCell ref="B12:G12"/>
    <mergeCell ref="R12:T12"/>
    <mergeCell ref="I7:I10"/>
    <mergeCell ref="J7:J10"/>
    <mergeCell ref="K7:K10"/>
    <mergeCell ref="L8:L10"/>
  </mergeCells>
  <conditionalFormatting sqref="D7:D10">
    <cfRule type="containsBlanks" dxfId="6" priority="1">
      <formula>LEN(TRIM(D7))=0</formula>
    </cfRule>
  </conditionalFormatting>
  <conditionalFormatting sqref="G7:H10 R7:R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5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2023-05-10T07:06:13Z</cp:lastPrinted>
  <dcterms:created xsi:type="dcterms:W3CDTF">2014-03-05T12:43:32Z</dcterms:created>
  <dcterms:modified xsi:type="dcterms:W3CDTF">2023-07-19T12:40:43Z</dcterms:modified>
</cp:coreProperties>
</file>