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technika'!$B$1:$V$30</definedName>
  </definedNames>
  <calcPr calcId="191029"/>
  <extLst/>
</workbook>
</file>

<file path=xl/sharedStrings.xml><?xml version="1.0" encoding="utf-8"?>
<sst xmlns="http://schemas.openxmlformats.org/spreadsheetml/2006/main" count="136" uniqueCount="106">
  <si>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</si>
  <si>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</si>
  <si>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</si>
  <si>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</si>
  <si>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</si>
  <si>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</si>
  <si>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</si>
  <si>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</si>
  <si>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</si>
  <si>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</si>
  <si>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</si>
  <si>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30233300-4 - Čtecí zařízení pro karty smart card</t>
  </si>
  <si>
    <t xml:space="preserve">30237400-3 - Příslušenství pro vkládání dat 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</si>
  <si>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</si>
  <si>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</si>
  <si>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</si>
  <si>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</si>
  <si>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</si>
  <si>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</si>
  <si>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</si>
  <si>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</si>
  <si>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</si>
  <si>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</si>
  <si>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</si>
  <si>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</si>
  <si>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</si>
  <si>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</si>
  <si>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</si>
  <si>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</si>
  <si>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</si>
  <si>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</si>
  <si>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</si>
  <si>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</si>
  <si>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 xml:space="preserve">Příloha č. 2 Kupní smlouvy - technická specifikace
Výpočetní technika (III.) 081 - 2023 </t>
  </si>
  <si>
    <t>Stolní nabíječka</t>
  </si>
  <si>
    <t>Grafická karta</t>
  </si>
  <si>
    <t>SDD Disk</t>
  </si>
  <si>
    <t>Baterka do notebooku</t>
  </si>
  <si>
    <t>SSD 2TB - SATA</t>
  </si>
  <si>
    <t>Stylus s funkcí Built-in Eraser</t>
  </si>
  <si>
    <t>Marker kompatibilní s e-ink zápisníkem Remarkable 2 se zabudovanou možností mazání zápisků Built-in Eraser. Černá barva.</t>
  </si>
  <si>
    <t>Obal pro e-ink zápisník</t>
  </si>
  <si>
    <t>SD karty</t>
  </si>
  <si>
    <t>Drátová myš</t>
  </si>
  <si>
    <t>Čtečka kontaktních smart karet</t>
  </si>
  <si>
    <t>SSD 2TB - externí</t>
  </si>
  <si>
    <t>USB Hub - USB-C na USB-A</t>
  </si>
  <si>
    <t>USB Hub - USB-A na USB-A</t>
  </si>
  <si>
    <t>Kabel USB-A na USB-C</t>
  </si>
  <si>
    <t>Kabel USB-C na USB-C</t>
  </si>
  <si>
    <t>Zařízení s podporou Miracast / Chromecast</t>
  </si>
  <si>
    <t>Společná faktura</t>
  </si>
  <si>
    <t>ANO</t>
  </si>
  <si>
    <t>52240/526157/1314</t>
  </si>
  <si>
    <t>materiál 1xFaist
1xReitinger
1x Severa
1x Tolar</t>
  </si>
  <si>
    <t>30237200-1 - Počítačová příslušenství</t>
  </si>
  <si>
    <t>1x Ausberger (TZ219231)</t>
  </si>
  <si>
    <t xml:space="preserve">30237134-7 - Grafické akcelerátory
</t>
  </si>
  <si>
    <t>1x T.Ausberger (TZ 246337)
1x M.Goubej (TZ nový notebook z DNS)</t>
  </si>
  <si>
    <t>30234000-8 - Média pro ukládání dat</t>
  </si>
  <si>
    <t>materiál  1x T. Ausberger (TZ  246337)
1x T.myslivec (TZ 244481)</t>
  </si>
  <si>
    <t>1x L.Bláha (TZ 251902),</t>
  </si>
  <si>
    <t>1x Reitinger (TZ 251890)
1x Faist (TZ 244129)</t>
  </si>
  <si>
    <t xml:space="preserve">materiál  1x A.Jáger
1x L.Bláha
1x M.Švejda
1x R.Škarda
2x O.Severa
1x D.Tolar
</t>
  </si>
  <si>
    <t xml:space="preserve">30237200-1 - Počítačová příslušenství 
</t>
  </si>
  <si>
    <t>materiál  10x Reitinger</t>
  </si>
  <si>
    <t>materiál  1x R.Škarda</t>
  </si>
  <si>
    <t>materiál  1x R.Škarda
1xM.Goubej
2x rezerva - Severa</t>
  </si>
  <si>
    <t>1x A.Půčková (TZ246342)</t>
  </si>
  <si>
    <t>1x T.Myslivec  F2</t>
  </si>
  <si>
    <t>materiál  Severa - rezerva</t>
  </si>
  <si>
    <t>materiál  2x Faist</t>
  </si>
  <si>
    <t>materiál 2x Faist</t>
  </si>
  <si>
    <t>1x Faist F2
1x Severa - rezerva F2</t>
  </si>
  <si>
    <t xml:space="preserve">30231310-3 - Ploché monitory
</t>
  </si>
  <si>
    <t>materiál 1x Severa</t>
  </si>
  <si>
    <t xml:space="preserve">30213500-0 - Kapesní počítače 
</t>
  </si>
  <si>
    <t>materiál Severa</t>
  </si>
  <si>
    <t xml:space="preserve">32421000-0 - Síťová kabeláž 
</t>
  </si>
  <si>
    <t>Ing. Jaroslav Šebesta,
 Tel.: 37763 2131</t>
  </si>
  <si>
    <t>Technická 8, 
301 00 Plzeň,
Fakulta aplikovaných věd - Katedra kybernetiky,
místnost UC 431</t>
  </si>
  <si>
    <t>Stolní nabíječka, konektory 4x USB-A a 1x USB-C.
Výkon alespoň 50W.
Podpora Qualcomm Quick Charge 3.0.
Podpora USB Power Delivery.
Zabudovaný síťový kabel o délce alespoň 1 m.
Ochrana proti přehřátí, přepětí a zkratu.</t>
  </si>
  <si>
    <t>Grafická karta pro stolní počítač (PCI Express 3.0 x16).
Podpora více monitorů.
Rozhraní HDMI a DisplayPort.
GDDR5, min. 4GB RAM.
Bez přídavného napájení.
Doporučený výkon zdroje max. 300W.
Minimální skóre v UL benchmarks 7 500.</t>
  </si>
  <si>
    <t>SSD disk do notebooku.
SSD disk M.2 NVMe (2280).
Rozhraní PCIe Gen3 x4 NVMe.
Kapacita min.  1 TB.
Rychlost čtení/zápisu minimálně 3500/3000 MB/s.
Životnost minimálně 600 TBW.</t>
  </si>
  <si>
    <t>Nová baterie pro notebook HP Elitebook 840 G5.</t>
  </si>
  <si>
    <t>Rozhraní SATA 6Gb/s.
Kapacita alespoň 2TB.
Velikost 2,5".
Rychlost čtení a zápisu alespoň 500MB/s.
Životnost alespoň 1200TBW.
Záruka min. 60 měsíců.</t>
  </si>
  <si>
    <t>Záruka na zboží min. 60 měsíců.</t>
  </si>
  <si>
    <t>Klávesnice drátová</t>
  </si>
  <si>
    <t>Obal kompatibilní s e-ing zápisníkem Remarkable 2, otevírací (book folio), barva šedá, polymerová vazba.</t>
  </si>
  <si>
    <t>Anatomicky tvarovaná (pro praváky), laserová drátová myš, středové kolečko s pohodlným ovládáním pro CAD práci (snadný click), min. 4000 DPI, USB připojení, alespoň 7 tlačítek.</t>
  </si>
  <si>
    <t>Čtečka kontaktních smart karet, microSD, SD a SIM.
Rozhraní USB 2.0, podporuje karty: ATM/CAC/ID/IC/SIS, microSD(HC/XC), SD(HC/XC), SIM standardní velikosti.
Plug and Play.</t>
  </si>
  <si>
    <t>Vertikální myš</t>
  </si>
  <si>
    <t>Vertikální ergonomická myš, vertikální úhel 57°, rolovací kolečko s tlačítkem, pravoruká ergonomie, senzor s rozlišením alespoň 4000 DPI, bezdrátové bluetooth připojení přes USB dongle, výdrž baterie na jedno nabití alespoň 3 měsíce, nabíjení přes USB-C kabel.</t>
  </si>
  <si>
    <t>Externí disk s připojením USB-C.
Rozhraní USB 3.2 Gen 2 (USB 3.1).
Rychlost čtení alespoň 1000MB/s.
Rychlost zápisu alespoň 1000MB/s.
Kapacita alespoň 2000GB.
IP 55, pogumovaný.</t>
  </si>
  <si>
    <t>Micro SD karty o velikosti  min.16 GB, třída 10 a vyšší.
Rychlost čtení alespoň 90 MB/s.
Rychlost zápisu až 60 MB/s.
Vestavěná korekce chyb přenosu Error Correcting Code (ECC).
Výdrž minimálně 10 000 cyklů vložení/vyjmutí.</t>
  </si>
  <si>
    <t>USB-C 3.2 Gen1 - 4x USB-A.</t>
  </si>
  <si>
    <t>USB-A na min. 4x USB 3.0 s možností napájení pomocí externího adaptéru (nemusí být součástí).</t>
  </si>
  <si>
    <t>Napájecí i datový kabel, z konektoru USB-A (samec) do konektoru USB-C (samec).
Verze USB 3.0, podpora pro rychlé nabíjení 3A.
Délka 1,5 m - 2 m.</t>
  </si>
  <si>
    <t>Napájecí i datový kabel, z konektoru USB-C (samec) do konektoru USB-C (samec).
Podpora pro Power Delivery 100W 5A, verze USB 3.2 Gen2.
Délka 1,5 m - 2 m.
Stínění.</t>
  </si>
  <si>
    <t>Přenosný monitor 14"</t>
  </si>
  <si>
    <t>Zařízení připojitelné k monitoru nebo televizi pomocí HDMI konektoru s externím napájením.
Podporuje funkci Chromecast / Miracast pro zobrazení dat z mobilních zařízení pomocí streamování. 
Alespoň FullHD 60FPS. 
Napaájení přes USB-C. 
Včetně HDMI kabelu nebo konektoru.</t>
  </si>
  <si>
    <t>Patch kabel UTP Cat6, 2x 50 m.</t>
  </si>
  <si>
    <t>UTP patch kabelů Cat6 50 m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</si>
  <si>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</si>
  <si>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r>
      <t xml:space="preserve">LCD monitor, úhlopříčka 14'', min. Full HD rozlišení 1920x1080.
2x port USB-C, dotyková obrazovka, dotykové pero, tloušťka &lt; </t>
    </r>
    <r>
      <rPr>
        <sz val="11"/>
        <color rgb="FFFF0000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mm.</t>
    </r>
  </si>
  <si>
    <r>
      <t>Kancelářská klávesn</t>
    </r>
    <r>
      <rPr>
        <sz val="11"/>
        <rFont val="Calibri"/>
        <family val="2"/>
        <scheme val="minor"/>
      </rPr>
      <t>ice, český layout kláves</t>
    </r>
    <r>
      <rPr>
        <sz val="11"/>
        <color theme="1"/>
        <rFont val="Calibri"/>
        <family val="2"/>
        <scheme val="minor"/>
      </rPr>
      <t>, černá barva kláves.
Drátové připojení přes rozhraní USB-A.
Membránové spínače.</t>
    </r>
    <r>
      <rPr>
        <sz val="11"/>
        <rFont val="Calibri"/>
        <family val="2"/>
        <scheme val="minor"/>
      </rPr>
      <t xml:space="preserve">
Samostatná klávesa pro zpětné lomítko v pravé části v oblasti Enteru.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Minimálně 7 </t>
    </r>
    <r>
      <rPr>
        <sz val="11"/>
        <color theme="1"/>
        <rFont val="Calibri"/>
        <family val="2"/>
        <scheme val="minor"/>
      </rPr>
      <t xml:space="preserve">samostatných multimediálních kláves (multimediální funkce nejsou přístupné přes kombinaci tlačítek "FN"+Fx).
Otočný ovladač hlasitosti </t>
    </r>
    <r>
      <rPr>
        <sz val="11"/>
        <color rgb="FFFF0000"/>
        <rFont val="Calibri"/>
        <family val="2"/>
        <scheme val="minor"/>
      </rPr>
      <t>součástí multimediálních kláves.
Oddělitelná opěrka zápěstí.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USB Hub pro alespoň 2x USB-A.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</si>
</sst>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6"/>
  <sheetViews>
    <sheetView tabSelected="1" zoomScale="53" zoomScaleNormal="53" workbookViewId="0" topLeftCell="A1">
      <selection activeCell="Q1" sqref="Q1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13.00390625" style="1" customWidth="1"/>
    <col min="7" max="7" width="26.140625" style="4" bestFit="1" customWidth="1"/>
    <col min="8" max="8" width="23.421875" style="4" customWidth="1"/>
    <col min="9" max="9" width="20.7109375" style="4" customWidth="1"/>
    <col min="10" max="10" width="14.28125" style="1" bestFit="1" customWidth="1"/>
    <col min="11" max="11" width="31.00390625" style="0" customWidth="1"/>
    <col min="12" max="12" width="30.8515625" style="0" customWidth="1"/>
    <col min="13" max="13" width="24.421875" style="0" customWidth="1"/>
    <col min="14" max="14" width="36.2812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9.140625" style="5" customWidth="1"/>
  </cols>
  <sheetData>
    <row r="1" spans="2:22" ht="40.9" customHeight="1">
      <c r="B1" s="80" t="s">
        <v>33</v>
      </c>
      <c r="C1" s="81"/>
      <c r="D1" s="81"/>
      <c r="E1"/>
      <c r="G1" s="41"/>
      <c r="V1"/>
    </row>
    <row r="2" spans="3:22" ht="24" customHeight="1">
      <c r="C2"/>
      <c r="D2" s="9"/>
      <c r="E2" s="10"/>
      <c r="G2" s="84"/>
      <c r="H2" s="85"/>
      <c r="I2" s="85"/>
      <c r="J2" s="85"/>
      <c r="K2" s="85"/>
      <c r="L2" s="85"/>
      <c r="M2" s="85"/>
      <c r="N2" s="85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8"/>
      <c r="E3" s="78"/>
      <c r="F3" s="78"/>
      <c r="G3" s="85"/>
      <c r="H3" s="85"/>
      <c r="I3" s="85"/>
      <c r="J3" s="85"/>
      <c r="K3" s="85"/>
      <c r="L3" s="85"/>
      <c r="M3" s="85"/>
      <c r="N3" s="85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8"/>
      <c r="E4" s="78"/>
      <c r="F4" s="78"/>
      <c r="G4" s="78"/>
      <c r="H4" s="7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2" t="s">
        <v>2</v>
      </c>
      <c r="H5" s="83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14</v>
      </c>
      <c r="D6" s="32" t="s">
        <v>4</v>
      </c>
      <c r="E6" s="32" t="s">
        <v>15</v>
      </c>
      <c r="F6" s="32" t="s">
        <v>16</v>
      </c>
      <c r="G6" s="37" t="s">
        <v>25</v>
      </c>
      <c r="H6" s="38" t="s">
        <v>26</v>
      </c>
      <c r="I6" s="33" t="s">
        <v>17</v>
      </c>
      <c r="J6" s="32" t="s">
        <v>18</v>
      </c>
      <c r="K6" s="32" t="s">
        <v>103</v>
      </c>
      <c r="L6" s="34" t="s">
        <v>19</v>
      </c>
      <c r="M6" s="35" t="s">
        <v>20</v>
      </c>
      <c r="N6" s="34" t="s">
        <v>21</v>
      </c>
      <c r="O6" s="32" t="s">
        <v>30</v>
      </c>
      <c r="P6" s="34" t="s">
        <v>22</v>
      </c>
      <c r="Q6" s="32" t="s">
        <v>5</v>
      </c>
      <c r="R6" s="36" t="s">
        <v>6</v>
      </c>
      <c r="S6" s="77" t="s">
        <v>7</v>
      </c>
      <c r="T6" s="77" t="s">
        <v>8</v>
      </c>
      <c r="U6" s="34" t="s">
        <v>23</v>
      </c>
      <c r="V6" s="34" t="s">
        <v>24</v>
      </c>
    </row>
    <row r="7" spans="1:22" ht="124.5" customHeight="1" thickBot="1" thickTop="1">
      <c r="A7" s="20"/>
      <c r="B7" s="42">
        <v>1</v>
      </c>
      <c r="C7" s="43" t="s">
        <v>34</v>
      </c>
      <c r="D7" s="44">
        <v>4</v>
      </c>
      <c r="E7" s="45" t="s">
        <v>31</v>
      </c>
      <c r="F7" s="74" t="s">
        <v>81</v>
      </c>
      <c r="G7" s="123"/>
      <c r="H7" s="107" t="s">
        <v>32</v>
      </c>
      <c r="I7" s="95" t="s">
        <v>51</v>
      </c>
      <c r="J7" s="98" t="s">
        <v>52</v>
      </c>
      <c r="K7" s="101" t="s">
        <v>53</v>
      </c>
      <c r="L7" s="104"/>
      <c r="M7" s="120" t="s">
        <v>79</v>
      </c>
      <c r="N7" s="120" t="s">
        <v>80</v>
      </c>
      <c r="O7" s="117">
        <v>21</v>
      </c>
      <c r="P7" s="46">
        <f>D7*Q7</f>
        <v>3200</v>
      </c>
      <c r="Q7" s="47">
        <v>800</v>
      </c>
      <c r="R7" s="125"/>
      <c r="S7" s="48">
        <f>D7*R7</f>
        <v>0</v>
      </c>
      <c r="T7" s="49" t="str">
        <f aca="true" t="shared" si="0" ref="T7">IF(ISNUMBER(R7),IF(R7&gt;Q7,"NEVYHOVUJE","VYHOVUJE")," ")</f>
        <v xml:space="preserve"> </v>
      </c>
      <c r="U7" s="50" t="s">
        <v>54</v>
      </c>
      <c r="V7" s="51" t="s">
        <v>55</v>
      </c>
    </row>
    <row r="8" spans="1:22" ht="133.5" customHeight="1" thickBot="1" thickTop="1">
      <c r="A8" s="20"/>
      <c r="B8" s="52">
        <v>2</v>
      </c>
      <c r="C8" s="53" t="s">
        <v>35</v>
      </c>
      <c r="D8" s="54">
        <v>1</v>
      </c>
      <c r="E8" s="55" t="s">
        <v>31</v>
      </c>
      <c r="F8" s="75" t="s">
        <v>82</v>
      </c>
      <c r="G8" s="123"/>
      <c r="H8" s="108"/>
      <c r="I8" s="96"/>
      <c r="J8" s="99"/>
      <c r="K8" s="102"/>
      <c r="L8" s="105"/>
      <c r="M8" s="121"/>
      <c r="N8" s="121"/>
      <c r="O8" s="118"/>
      <c r="P8" s="58">
        <f>D8*Q8</f>
        <v>4000</v>
      </c>
      <c r="Q8" s="59">
        <v>4000</v>
      </c>
      <c r="R8" s="125"/>
      <c r="S8" s="60">
        <f>D8*R8</f>
        <v>0</v>
      </c>
      <c r="T8" s="61" t="str">
        <f aca="true" t="shared" si="1" ref="T8:T26">IF(ISNUMBER(R8),IF(R8&gt;Q8,"NEVYHOVUJE","VYHOVUJE")," ")</f>
        <v xml:space="preserve"> </v>
      </c>
      <c r="U8" s="62" t="s">
        <v>56</v>
      </c>
      <c r="V8" s="63" t="s">
        <v>57</v>
      </c>
    </row>
    <row r="9" spans="1:22" ht="113.25" customHeight="1" thickBot="1" thickTop="1">
      <c r="A9" s="20"/>
      <c r="B9" s="52">
        <v>3</v>
      </c>
      <c r="C9" s="53" t="s">
        <v>36</v>
      </c>
      <c r="D9" s="54">
        <v>2</v>
      </c>
      <c r="E9" s="55" t="s">
        <v>31</v>
      </c>
      <c r="F9" s="75" t="s">
        <v>83</v>
      </c>
      <c r="G9" s="123"/>
      <c r="H9" s="108"/>
      <c r="I9" s="96"/>
      <c r="J9" s="99"/>
      <c r="K9" s="102"/>
      <c r="L9" s="105"/>
      <c r="M9" s="121"/>
      <c r="N9" s="121"/>
      <c r="O9" s="118"/>
      <c r="P9" s="58">
        <f>D9*Q9</f>
        <v>2820</v>
      </c>
      <c r="Q9" s="59">
        <v>1410</v>
      </c>
      <c r="R9" s="125"/>
      <c r="S9" s="60">
        <f>D9*R9</f>
        <v>0</v>
      </c>
      <c r="T9" s="61" t="str">
        <f t="shared" si="1"/>
        <v xml:space="preserve"> </v>
      </c>
      <c r="U9" s="62" t="s">
        <v>58</v>
      </c>
      <c r="V9" s="63" t="s">
        <v>59</v>
      </c>
    </row>
    <row r="10" spans="1:22" ht="45.75" customHeight="1" thickBot="1" thickTop="1">
      <c r="A10" s="20"/>
      <c r="B10" s="52">
        <v>4</v>
      </c>
      <c r="C10" s="53" t="s">
        <v>37</v>
      </c>
      <c r="D10" s="54">
        <v>2</v>
      </c>
      <c r="E10" s="55" t="s">
        <v>31</v>
      </c>
      <c r="F10" s="75" t="s">
        <v>84</v>
      </c>
      <c r="G10" s="123"/>
      <c r="H10" s="108"/>
      <c r="I10" s="96"/>
      <c r="J10" s="99"/>
      <c r="K10" s="102"/>
      <c r="L10" s="106"/>
      <c r="M10" s="121"/>
      <c r="N10" s="121"/>
      <c r="O10" s="118"/>
      <c r="P10" s="58">
        <f>D10*Q10</f>
        <v>3000</v>
      </c>
      <c r="Q10" s="59">
        <v>1500</v>
      </c>
      <c r="R10" s="125"/>
      <c r="S10" s="60">
        <f>D10*R10</f>
        <v>0</v>
      </c>
      <c r="T10" s="61" t="str">
        <f t="shared" si="1"/>
        <v xml:space="preserve"> </v>
      </c>
      <c r="U10" s="62" t="s">
        <v>60</v>
      </c>
      <c r="V10" s="63" t="s">
        <v>55</v>
      </c>
    </row>
    <row r="11" spans="1:22" ht="120" customHeight="1" thickBot="1" thickTop="1">
      <c r="A11" s="20"/>
      <c r="B11" s="52">
        <v>5</v>
      </c>
      <c r="C11" s="53" t="s">
        <v>38</v>
      </c>
      <c r="D11" s="54">
        <v>1</v>
      </c>
      <c r="E11" s="55" t="s">
        <v>31</v>
      </c>
      <c r="F11" s="75" t="s">
        <v>85</v>
      </c>
      <c r="G11" s="123"/>
      <c r="H11" s="108"/>
      <c r="I11" s="96"/>
      <c r="J11" s="99"/>
      <c r="K11" s="102"/>
      <c r="L11" s="57" t="s">
        <v>86</v>
      </c>
      <c r="M11" s="121"/>
      <c r="N11" s="121"/>
      <c r="O11" s="118"/>
      <c r="P11" s="58">
        <f>D11*Q11</f>
        <v>4000</v>
      </c>
      <c r="Q11" s="59">
        <v>4000</v>
      </c>
      <c r="R11" s="125"/>
      <c r="S11" s="60">
        <f>D11*R11</f>
        <v>0</v>
      </c>
      <c r="T11" s="61" t="str">
        <f t="shared" si="1"/>
        <v xml:space="preserve"> </v>
      </c>
      <c r="U11" s="62" t="s">
        <v>61</v>
      </c>
      <c r="V11" s="63" t="s">
        <v>59</v>
      </c>
    </row>
    <row r="12" spans="1:22" ht="45.75" customHeight="1" thickBot="1" thickTop="1">
      <c r="A12" s="20"/>
      <c r="B12" s="52">
        <v>6</v>
      </c>
      <c r="C12" s="53" t="s">
        <v>39</v>
      </c>
      <c r="D12" s="54">
        <v>2</v>
      </c>
      <c r="E12" s="55" t="s">
        <v>31</v>
      </c>
      <c r="F12" s="56" t="s">
        <v>40</v>
      </c>
      <c r="G12" s="123"/>
      <c r="H12" s="108"/>
      <c r="I12" s="96"/>
      <c r="J12" s="99"/>
      <c r="K12" s="102"/>
      <c r="L12" s="112"/>
      <c r="M12" s="121"/>
      <c r="N12" s="121"/>
      <c r="O12" s="118"/>
      <c r="P12" s="58">
        <f>D12*Q12</f>
        <v>6600</v>
      </c>
      <c r="Q12" s="59">
        <v>3300</v>
      </c>
      <c r="R12" s="125"/>
      <c r="S12" s="60">
        <f>D12*R12</f>
        <v>0</v>
      </c>
      <c r="T12" s="61" t="str">
        <f t="shared" si="1"/>
        <v xml:space="preserve"> </v>
      </c>
      <c r="U12" s="62" t="s">
        <v>62</v>
      </c>
      <c r="V12" s="63" t="s">
        <v>12</v>
      </c>
    </row>
    <row r="13" spans="1:22" ht="149.25" customHeight="1" thickBot="1" thickTop="1">
      <c r="A13" s="20"/>
      <c r="B13" s="52">
        <v>7</v>
      </c>
      <c r="C13" s="53" t="s">
        <v>87</v>
      </c>
      <c r="D13" s="54">
        <v>7</v>
      </c>
      <c r="E13" s="55" t="s">
        <v>31</v>
      </c>
      <c r="F13" s="79" t="s">
        <v>105</v>
      </c>
      <c r="G13" s="123"/>
      <c r="H13" s="108"/>
      <c r="I13" s="96"/>
      <c r="J13" s="99"/>
      <c r="K13" s="102"/>
      <c r="L13" s="105"/>
      <c r="M13" s="121"/>
      <c r="N13" s="121"/>
      <c r="O13" s="118"/>
      <c r="P13" s="58">
        <f>D13*Q13</f>
        <v>5040</v>
      </c>
      <c r="Q13" s="59">
        <v>720</v>
      </c>
      <c r="R13" s="125"/>
      <c r="S13" s="60">
        <f>D13*R13</f>
        <v>0</v>
      </c>
      <c r="T13" s="61" t="str">
        <f t="shared" si="1"/>
        <v xml:space="preserve"> </v>
      </c>
      <c r="U13" s="62" t="s">
        <v>63</v>
      </c>
      <c r="V13" s="63" t="s">
        <v>13</v>
      </c>
    </row>
    <row r="14" spans="1:22" ht="45.75" customHeight="1" thickBot="1" thickTop="1">
      <c r="A14" s="20"/>
      <c r="B14" s="52">
        <v>8</v>
      </c>
      <c r="C14" s="53" t="s">
        <v>41</v>
      </c>
      <c r="D14" s="54">
        <v>2</v>
      </c>
      <c r="E14" s="55" t="s">
        <v>31</v>
      </c>
      <c r="F14" s="75" t="s">
        <v>88</v>
      </c>
      <c r="G14" s="123"/>
      <c r="H14" s="108"/>
      <c r="I14" s="96"/>
      <c r="J14" s="99"/>
      <c r="K14" s="102"/>
      <c r="L14" s="105"/>
      <c r="M14" s="121"/>
      <c r="N14" s="121"/>
      <c r="O14" s="118"/>
      <c r="P14" s="58">
        <f>D14*Q14</f>
        <v>5000</v>
      </c>
      <c r="Q14" s="59">
        <v>2500</v>
      </c>
      <c r="R14" s="125"/>
      <c r="S14" s="60">
        <f>D14*R14</f>
        <v>0</v>
      </c>
      <c r="T14" s="61" t="str">
        <f t="shared" si="1"/>
        <v xml:space="preserve"> </v>
      </c>
      <c r="U14" s="62" t="s">
        <v>62</v>
      </c>
      <c r="V14" s="63" t="s">
        <v>64</v>
      </c>
    </row>
    <row r="15" spans="1:22" ht="96.75" customHeight="1" thickBot="1" thickTop="1">
      <c r="A15" s="20"/>
      <c r="B15" s="52">
        <v>9</v>
      </c>
      <c r="C15" s="53" t="s">
        <v>42</v>
      </c>
      <c r="D15" s="54">
        <v>10</v>
      </c>
      <c r="E15" s="55" t="s">
        <v>31</v>
      </c>
      <c r="F15" s="75" t="s">
        <v>94</v>
      </c>
      <c r="G15" s="123"/>
      <c r="H15" s="108"/>
      <c r="I15" s="96"/>
      <c r="J15" s="99"/>
      <c r="K15" s="102"/>
      <c r="L15" s="105"/>
      <c r="M15" s="121"/>
      <c r="N15" s="121"/>
      <c r="O15" s="118"/>
      <c r="P15" s="58">
        <f>D15*Q15</f>
        <v>3500</v>
      </c>
      <c r="Q15" s="59">
        <v>350</v>
      </c>
      <c r="R15" s="125"/>
      <c r="S15" s="60">
        <f>D15*R15</f>
        <v>0</v>
      </c>
      <c r="T15" s="61" t="str">
        <f t="shared" si="1"/>
        <v xml:space="preserve"> </v>
      </c>
      <c r="U15" s="62" t="s">
        <v>65</v>
      </c>
      <c r="V15" s="63" t="s">
        <v>59</v>
      </c>
    </row>
    <row r="16" spans="1:22" ht="45.75" customHeight="1" thickBot="1" thickTop="1">
      <c r="A16" s="20"/>
      <c r="B16" s="52">
        <v>10</v>
      </c>
      <c r="C16" s="53" t="s">
        <v>43</v>
      </c>
      <c r="D16" s="54">
        <v>1</v>
      </c>
      <c r="E16" s="55" t="s">
        <v>31</v>
      </c>
      <c r="F16" s="75" t="s">
        <v>89</v>
      </c>
      <c r="G16" s="123"/>
      <c r="H16" s="108"/>
      <c r="I16" s="96"/>
      <c r="J16" s="99"/>
      <c r="K16" s="102"/>
      <c r="L16" s="105"/>
      <c r="M16" s="121"/>
      <c r="N16" s="121"/>
      <c r="O16" s="118"/>
      <c r="P16" s="58">
        <f>D16*Q16</f>
        <v>900</v>
      </c>
      <c r="Q16" s="59">
        <v>900</v>
      </c>
      <c r="R16" s="125"/>
      <c r="S16" s="60">
        <f>D16*R16</f>
        <v>0</v>
      </c>
      <c r="T16" s="61" t="str">
        <f t="shared" si="1"/>
        <v xml:space="preserve"> </v>
      </c>
      <c r="U16" s="62" t="s">
        <v>66</v>
      </c>
      <c r="V16" s="63" t="s">
        <v>55</v>
      </c>
    </row>
    <row r="17" spans="1:22" ht="61.5" customHeight="1" thickBot="1" thickTop="1">
      <c r="A17" s="20"/>
      <c r="B17" s="52">
        <v>11</v>
      </c>
      <c r="C17" s="53" t="s">
        <v>44</v>
      </c>
      <c r="D17" s="54">
        <v>4</v>
      </c>
      <c r="E17" s="55" t="s">
        <v>31</v>
      </c>
      <c r="F17" s="75" t="s">
        <v>90</v>
      </c>
      <c r="G17" s="123"/>
      <c r="H17" s="108"/>
      <c r="I17" s="96"/>
      <c r="J17" s="99"/>
      <c r="K17" s="102"/>
      <c r="L17" s="105"/>
      <c r="M17" s="121"/>
      <c r="N17" s="121"/>
      <c r="O17" s="118"/>
      <c r="P17" s="58">
        <f>D17*Q17</f>
        <v>1280</v>
      </c>
      <c r="Q17" s="59">
        <v>320</v>
      </c>
      <c r="R17" s="125"/>
      <c r="S17" s="60">
        <f>D17*R17</f>
        <v>0</v>
      </c>
      <c r="T17" s="61" t="str">
        <f t="shared" si="1"/>
        <v xml:space="preserve"> </v>
      </c>
      <c r="U17" s="62" t="s">
        <v>67</v>
      </c>
      <c r="V17" s="63" t="s">
        <v>11</v>
      </c>
    </row>
    <row r="18" spans="1:22" ht="62.25" customHeight="1" thickBot="1" thickTop="1">
      <c r="A18" s="20"/>
      <c r="B18" s="52">
        <v>12</v>
      </c>
      <c r="C18" s="53" t="s">
        <v>91</v>
      </c>
      <c r="D18" s="54">
        <v>1</v>
      </c>
      <c r="E18" s="55" t="s">
        <v>31</v>
      </c>
      <c r="F18" s="75" t="s">
        <v>92</v>
      </c>
      <c r="G18" s="123"/>
      <c r="H18" s="108"/>
      <c r="I18" s="96"/>
      <c r="J18" s="99"/>
      <c r="K18" s="102"/>
      <c r="L18" s="105"/>
      <c r="M18" s="121"/>
      <c r="N18" s="121"/>
      <c r="O18" s="118"/>
      <c r="P18" s="58">
        <f>D18*Q18</f>
        <v>2000</v>
      </c>
      <c r="Q18" s="59">
        <v>2000</v>
      </c>
      <c r="R18" s="125"/>
      <c r="S18" s="60">
        <f>D18*R18</f>
        <v>0</v>
      </c>
      <c r="T18" s="61" t="str">
        <f t="shared" si="1"/>
        <v xml:space="preserve"> </v>
      </c>
      <c r="U18" s="62" t="s">
        <v>68</v>
      </c>
      <c r="V18" s="63" t="s">
        <v>55</v>
      </c>
    </row>
    <row r="19" spans="1:22" ht="108" customHeight="1" thickBot="1" thickTop="1">
      <c r="A19" s="20"/>
      <c r="B19" s="52">
        <v>13</v>
      </c>
      <c r="C19" s="53" t="s">
        <v>45</v>
      </c>
      <c r="D19" s="54">
        <v>1</v>
      </c>
      <c r="E19" s="55" t="s">
        <v>31</v>
      </c>
      <c r="F19" s="75" t="s">
        <v>93</v>
      </c>
      <c r="G19" s="123"/>
      <c r="H19" s="108"/>
      <c r="I19" s="96"/>
      <c r="J19" s="99"/>
      <c r="K19" s="102"/>
      <c r="L19" s="105"/>
      <c r="M19" s="121"/>
      <c r="N19" s="121"/>
      <c r="O19" s="118"/>
      <c r="P19" s="58">
        <f>D19*Q19</f>
        <v>4000</v>
      </c>
      <c r="Q19" s="59">
        <v>4000</v>
      </c>
      <c r="R19" s="125"/>
      <c r="S19" s="60">
        <f>D19*R19</f>
        <v>0</v>
      </c>
      <c r="T19" s="61" t="str">
        <f t="shared" si="1"/>
        <v xml:space="preserve"> </v>
      </c>
      <c r="U19" s="62" t="s">
        <v>69</v>
      </c>
      <c r="V19" s="63" t="s">
        <v>59</v>
      </c>
    </row>
    <row r="20" spans="1:22" ht="35.25" customHeight="1" thickBot="1" thickTop="1">
      <c r="A20" s="20"/>
      <c r="B20" s="52">
        <v>14</v>
      </c>
      <c r="C20" s="53" t="s">
        <v>46</v>
      </c>
      <c r="D20" s="54">
        <v>5</v>
      </c>
      <c r="E20" s="55" t="s">
        <v>31</v>
      </c>
      <c r="F20" s="75" t="s">
        <v>95</v>
      </c>
      <c r="G20" s="123"/>
      <c r="H20" s="108"/>
      <c r="I20" s="96"/>
      <c r="J20" s="99"/>
      <c r="K20" s="102"/>
      <c r="L20" s="105"/>
      <c r="M20" s="121"/>
      <c r="N20" s="121"/>
      <c r="O20" s="118"/>
      <c r="P20" s="58">
        <f>D20*Q20</f>
        <v>1360</v>
      </c>
      <c r="Q20" s="59">
        <v>272</v>
      </c>
      <c r="R20" s="125"/>
      <c r="S20" s="60">
        <f>D20*R20</f>
        <v>0</v>
      </c>
      <c r="T20" s="61" t="str">
        <f t="shared" si="1"/>
        <v xml:space="preserve"> </v>
      </c>
      <c r="U20" s="62" t="s">
        <v>70</v>
      </c>
      <c r="V20" s="114" t="s">
        <v>55</v>
      </c>
    </row>
    <row r="21" spans="1:22" ht="35.25" customHeight="1" thickBot="1" thickTop="1">
      <c r="A21" s="20"/>
      <c r="B21" s="52">
        <v>15</v>
      </c>
      <c r="C21" s="53" t="s">
        <v>47</v>
      </c>
      <c r="D21" s="54">
        <v>5</v>
      </c>
      <c r="E21" s="55" t="s">
        <v>31</v>
      </c>
      <c r="F21" s="75" t="s">
        <v>96</v>
      </c>
      <c r="G21" s="123"/>
      <c r="H21" s="108"/>
      <c r="I21" s="96"/>
      <c r="J21" s="99"/>
      <c r="K21" s="102"/>
      <c r="L21" s="105"/>
      <c r="M21" s="121"/>
      <c r="N21" s="121"/>
      <c r="O21" s="118"/>
      <c r="P21" s="58">
        <f>D21*Q21</f>
        <v>1360</v>
      </c>
      <c r="Q21" s="59">
        <v>272</v>
      </c>
      <c r="R21" s="125"/>
      <c r="S21" s="60">
        <f>D21*R21</f>
        <v>0</v>
      </c>
      <c r="T21" s="61" t="str">
        <f t="shared" si="1"/>
        <v xml:space="preserve"> </v>
      </c>
      <c r="U21" s="62" t="s">
        <v>70</v>
      </c>
      <c r="V21" s="115"/>
    </row>
    <row r="22" spans="1:22" ht="58.5" customHeight="1" thickBot="1" thickTop="1">
      <c r="A22" s="20"/>
      <c r="B22" s="52">
        <v>16</v>
      </c>
      <c r="C22" s="53" t="s">
        <v>48</v>
      </c>
      <c r="D22" s="54">
        <v>2</v>
      </c>
      <c r="E22" s="55" t="s">
        <v>31</v>
      </c>
      <c r="F22" s="75" t="s">
        <v>97</v>
      </c>
      <c r="G22" s="123"/>
      <c r="H22" s="108"/>
      <c r="I22" s="96"/>
      <c r="J22" s="99"/>
      <c r="K22" s="102"/>
      <c r="L22" s="105"/>
      <c r="M22" s="121"/>
      <c r="N22" s="121"/>
      <c r="O22" s="118"/>
      <c r="P22" s="58">
        <f>D22*Q22</f>
        <v>378</v>
      </c>
      <c r="Q22" s="59">
        <v>189</v>
      </c>
      <c r="R22" s="125"/>
      <c r="S22" s="60">
        <f>D22*R22</f>
        <v>0</v>
      </c>
      <c r="T22" s="61" t="str">
        <f t="shared" si="1"/>
        <v xml:space="preserve"> </v>
      </c>
      <c r="U22" s="62" t="s">
        <v>71</v>
      </c>
      <c r="V22" s="115"/>
    </row>
    <row r="23" spans="1:22" ht="87" customHeight="1" thickBot="1" thickTop="1">
      <c r="A23" s="20"/>
      <c r="B23" s="52">
        <v>17</v>
      </c>
      <c r="C23" s="53" t="s">
        <v>49</v>
      </c>
      <c r="D23" s="54">
        <v>2</v>
      </c>
      <c r="E23" s="55" t="s">
        <v>31</v>
      </c>
      <c r="F23" s="75" t="s">
        <v>98</v>
      </c>
      <c r="G23" s="123"/>
      <c r="H23" s="109"/>
      <c r="I23" s="96"/>
      <c r="J23" s="99"/>
      <c r="K23" s="102"/>
      <c r="L23" s="105"/>
      <c r="M23" s="121"/>
      <c r="N23" s="121"/>
      <c r="O23" s="118"/>
      <c r="P23" s="58">
        <f>D23*Q23</f>
        <v>818</v>
      </c>
      <c r="Q23" s="59">
        <v>409</v>
      </c>
      <c r="R23" s="125"/>
      <c r="S23" s="60">
        <f>D23*R23</f>
        <v>0</v>
      </c>
      <c r="T23" s="61" t="str">
        <f t="shared" si="1"/>
        <v xml:space="preserve"> </v>
      </c>
      <c r="U23" s="62" t="s">
        <v>72</v>
      </c>
      <c r="V23" s="116"/>
    </row>
    <row r="24" spans="1:22" ht="58.5" customHeight="1" thickBot="1" thickTop="1">
      <c r="A24" s="20"/>
      <c r="B24" s="52">
        <v>18</v>
      </c>
      <c r="C24" s="53" t="s">
        <v>99</v>
      </c>
      <c r="D24" s="54">
        <v>2</v>
      </c>
      <c r="E24" s="55" t="s">
        <v>31</v>
      </c>
      <c r="F24" s="79" t="s">
        <v>104</v>
      </c>
      <c r="G24" s="123"/>
      <c r="H24" s="124"/>
      <c r="I24" s="96"/>
      <c r="J24" s="99"/>
      <c r="K24" s="102"/>
      <c r="L24" s="105"/>
      <c r="M24" s="121"/>
      <c r="N24" s="121"/>
      <c r="O24" s="118"/>
      <c r="P24" s="58">
        <f>D24*Q24</f>
        <v>17900</v>
      </c>
      <c r="Q24" s="59">
        <v>8950</v>
      </c>
      <c r="R24" s="125"/>
      <c r="S24" s="60">
        <f>D24*R24</f>
        <v>0</v>
      </c>
      <c r="T24" s="61" t="str">
        <f t="shared" si="1"/>
        <v xml:space="preserve"> </v>
      </c>
      <c r="U24" s="62" t="s">
        <v>73</v>
      </c>
      <c r="V24" s="63" t="s">
        <v>74</v>
      </c>
    </row>
    <row r="25" spans="1:22" ht="96.75" customHeight="1" thickBot="1" thickTop="1">
      <c r="A25" s="20"/>
      <c r="B25" s="52">
        <v>19</v>
      </c>
      <c r="C25" s="53" t="s">
        <v>50</v>
      </c>
      <c r="D25" s="54">
        <v>1</v>
      </c>
      <c r="E25" s="55" t="s">
        <v>31</v>
      </c>
      <c r="F25" s="75" t="s">
        <v>100</v>
      </c>
      <c r="G25" s="123"/>
      <c r="H25" s="110" t="s">
        <v>32</v>
      </c>
      <c r="I25" s="96"/>
      <c r="J25" s="99"/>
      <c r="K25" s="102"/>
      <c r="L25" s="105"/>
      <c r="M25" s="121"/>
      <c r="N25" s="121"/>
      <c r="O25" s="118"/>
      <c r="P25" s="58">
        <f>D25*Q25</f>
        <v>1460</v>
      </c>
      <c r="Q25" s="59">
        <v>1460</v>
      </c>
      <c r="R25" s="125"/>
      <c r="S25" s="60">
        <f>D25*R25</f>
        <v>0</v>
      </c>
      <c r="T25" s="61" t="str">
        <f t="shared" si="1"/>
        <v xml:space="preserve"> </v>
      </c>
      <c r="U25" s="62" t="s">
        <v>75</v>
      </c>
      <c r="V25" s="63" t="s">
        <v>76</v>
      </c>
    </row>
    <row r="26" spans="1:22" ht="45.75" customHeight="1" thickBot="1" thickTop="1">
      <c r="A26" s="20"/>
      <c r="B26" s="64">
        <v>20</v>
      </c>
      <c r="C26" s="65" t="s">
        <v>102</v>
      </c>
      <c r="D26" s="66">
        <v>2</v>
      </c>
      <c r="E26" s="67" t="s">
        <v>31</v>
      </c>
      <c r="F26" s="76" t="s">
        <v>101</v>
      </c>
      <c r="G26" s="123"/>
      <c r="H26" s="111"/>
      <c r="I26" s="97"/>
      <c r="J26" s="100"/>
      <c r="K26" s="103"/>
      <c r="L26" s="113"/>
      <c r="M26" s="122"/>
      <c r="N26" s="122"/>
      <c r="O26" s="119"/>
      <c r="P26" s="68">
        <f>D26*Q26</f>
        <v>1288</v>
      </c>
      <c r="Q26" s="69">
        <v>644</v>
      </c>
      <c r="R26" s="125"/>
      <c r="S26" s="70">
        <f>D26*R26</f>
        <v>0</v>
      </c>
      <c r="T26" s="71" t="str">
        <f t="shared" si="1"/>
        <v xml:space="preserve"> </v>
      </c>
      <c r="U26" s="72" t="s">
        <v>77</v>
      </c>
      <c r="V26" s="73" t="s">
        <v>78</v>
      </c>
    </row>
    <row r="27" spans="3:16" ht="17.45" customHeight="1" thickBot="1" thickTop="1">
      <c r="C27"/>
      <c r="D27"/>
      <c r="E27"/>
      <c r="F27"/>
      <c r="G27"/>
      <c r="H27"/>
      <c r="I27"/>
      <c r="J27"/>
      <c r="N27"/>
      <c r="O27"/>
      <c r="P27"/>
    </row>
    <row r="28" spans="2:22" ht="51.75" customHeight="1" thickBot="1" thickTop="1">
      <c r="B28" s="93" t="s">
        <v>29</v>
      </c>
      <c r="C28" s="93"/>
      <c r="D28" s="93"/>
      <c r="E28" s="93"/>
      <c r="F28" s="93"/>
      <c r="G28" s="93"/>
      <c r="H28" s="40"/>
      <c r="I28" s="40"/>
      <c r="J28" s="21"/>
      <c r="K28" s="21"/>
      <c r="L28" s="6"/>
      <c r="M28" s="6"/>
      <c r="N28" s="6"/>
      <c r="O28" s="22"/>
      <c r="P28" s="22"/>
      <c r="Q28" s="23" t="s">
        <v>9</v>
      </c>
      <c r="R28" s="90" t="s">
        <v>10</v>
      </c>
      <c r="S28" s="91"/>
      <c r="T28" s="92"/>
      <c r="U28" s="24"/>
      <c r="V28" s="25"/>
    </row>
    <row r="29" spans="2:20" ht="50.45" customHeight="1" thickBot="1" thickTop="1">
      <c r="B29" s="94" t="s">
        <v>27</v>
      </c>
      <c r="C29" s="94"/>
      <c r="D29" s="94"/>
      <c r="E29" s="94"/>
      <c r="F29" s="94"/>
      <c r="G29" s="94"/>
      <c r="H29" s="94"/>
      <c r="I29" s="26"/>
      <c r="L29" s="9"/>
      <c r="M29" s="9"/>
      <c r="N29" s="9"/>
      <c r="O29" s="27"/>
      <c r="P29" s="27"/>
      <c r="Q29" s="28">
        <f>SUM(P7:P26)</f>
        <v>69904</v>
      </c>
      <c r="R29" s="87">
        <f>SUM(S7:S26)</f>
        <v>0</v>
      </c>
      <c r="S29" s="88"/>
      <c r="T29" s="89"/>
    </row>
    <row r="30" spans="2:19" ht="15.75" thickTop="1">
      <c r="B30" s="86" t="s">
        <v>28</v>
      </c>
      <c r="C30" s="86"/>
      <c r="D30" s="86"/>
      <c r="E30" s="86"/>
      <c r="F30" s="86"/>
      <c r="G30" s="86"/>
      <c r="H30" s="78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2:19" ht="15">
      <c r="B31" s="39"/>
      <c r="C31" s="39"/>
      <c r="D31" s="39"/>
      <c r="E31" s="39"/>
      <c r="F31" s="39"/>
      <c r="G31" s="78"/>
      <c r="H31" s="78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2:19" ht="15">
      <c r="B32" s="39"/>
      <c r="C32" s="39"/>
      <c r="D32" s="39"/>
      <c r="E32" s="39"/>
      <c r="F32" s="39"/>
      <c r="G32" s="78"/>
      <c r="H32" s="78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2:19" ht="15">
      <c r="B33" s="39"/>
      <c r="C33" s="39"/>
      <c r="D33" s="39"/>
      <c r="E33" s="39"/>
      <c r="F33" s="39"/>
      <c r="G33" s="78"/>
      <c r="H33" s="78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8"/>
      <c r="H34" s="78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8:19" ht="19.9" customHeight="1">
      <c r="H35" s="30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8"/>
      <c r="H36" s="78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8"/>
      <c r="H37" s="78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8"/>
      <c r="H38" s="78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8"/>
      <c r="H39" s="78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8"/>
      <c r="H40" s="78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8"/>
      <c r="H41" s="78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8"/>
      <c r="H42" s="78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8"/>
      <c r="H43" s="78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8"/>
      <c r="H44" s="78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8"/>
      <c r="H45" s="78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8"/>
      <c r="H46" s="78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8"/>
      <c r="H47" s="78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8"/>
      <c r="H48" s="78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8"/>
      <c r="H49" s="78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8"/>
      <c r="H50" s="78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8"/>
      <c r="H51" s="78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8"/>
      <c r="H52" s="78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8"/>
      <c r="H53" s="78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8"/>
      <c r="H54" s="78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8"/>
      <c r="H55" s="78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8"/>
      <c r="H56" s="78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8"/>
      <c r="H57" s="78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8"/>
      <c r="H58" s="78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8"/>
      <c r="H59" s="78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8"/>
      <c r="H60" s="78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8"/>
      <c r="H61" s="78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8"/>
      <c r="H62" s="78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8"/>
      <c r="H63" s="78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8"/>
      <c r="H64" s="78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8"/>
      <c r="H65" s="78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8"/>
      <c r="H66" s="78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8"/>
      <c r="H67" s="78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8"/>
      <c r="H68" s="78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8"/>
      <c r="H69" s="78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8"/>
      <c r="H70" s="78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8"/>
      <c r="H71" s="78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8"/>
      <c r="H72" s="78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8"/>
      <c r="H73" s="78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8"/>
      <c r="H74" s="78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8"/>
      <c r="H75" s="78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8"/>
      <c r="H76" s="78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8"/>
      <c r="H77" s="78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8"/>
      <c r="H78" s="78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8"/>
      <c r="H79" s="78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8"/>
      <c r="H80" s="78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8"/>
      <c r="H81" s="78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8"/>
      <c r="H82" s="78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8"/>
      <c r="H83" s="78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8"/>
      <c r="H84" s="78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8"/>
      <c r="H85" s="78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8"/>
      <c r="H86" s="78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8"/>
      <c r="H87" s="78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8"/>
      <c r="H88" s="78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8"/>
      <c r="H89" s="78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8"/>
      <c r="H90" s="78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8"/>
      <c r="H91" s="78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8"/>
      <c r="H92" s="78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8"/>
      <c r="H93" s="78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8"/>
      <c r="H94" s="78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8"/>
      <c r="H95" s="78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8"/>
      <c r="H96" s="78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8"/>
      <c r="H97" s="78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78"/>
      <c r="H98" s="78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78"/>
      <c r="H99" s="78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78"/>
      <c r="H100" s="78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78"/>
      <c r="H101" s="78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78"/>
      <c r="H102" s="78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78"/>
      <c r="H103" s="78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78"/>
      <c r="H104" s="78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78"/>
      <c r="H105" s="78"/>
      <c r="I105" s="11"/>
      <c r="J105" s="11"/>
      <c r="K105" s="11"/>
      <c r="L105" s="11"/>
      <c r="M105" s="11"/>
      <c r="N105" s="5"/>
      <c r="O105" s="5"/>
      <c r="P105" s="5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78"/>
      <c r="H106" s="78"/>
      <c r="I106" s="11"/>
      <c r="J106" s="11"/>
      <c r="K106" s="11"/>
      <c r="L106" s="11"/>
      <c r="M106" s="11"/>
      <c r="N106" s="5"/>
      <c r="O106" s="5"/>
      <c r="P106" s="5"/>
      <c r="Q106" s="11"/>
      <c r="R106" s="11"/>
      <c r="S106" s="11"/>
    </row>
    <row r="107" spans="3:19" ht="19.9" customHeight="1">
      <c r="C107" s="21"/>
      <c r="D107" s="29"/>
      <c r="E107" s="21"/>
      <c r="F107" s="21"/>
      <c r="G107" s="78"/>
      <c r="H107" s="78"/>
      <c r="I107" s="11"/>
      <c r="J107" s="11"/>
      <c r="K107" s="11"/>
      <c r="L107" s="11"/>
      <c r="M107" s="11"/>
      <c r="N107" s="5"/>
      <c r="O107" s="5"/>
      <c r="P107" s="5"/>
      <c r="Q107" s="11"/>
      <c r="R107" s="11"/>
      <c r="S107" s="11"/>
    </row>
    <row r="108" spans="3:19" ht="19.9" customHeight="1">
      <c r="C108" s="21"/>
      <c r="D108" s="29"/>
      <c r="E108" s="21"/>
      <c r="F108" s="21"/>
      <c r="G108" s="78"/>
      <c r="H108" s="78"/>
      <c r="I108" s="11"/>
      <c r="J108" s="11"/>
      <c r="K108" s="11"/>
      <c r="L108" s="11"/>
      <c r="M108" s="11"/>
      <c r="N108" s="5"/>
      <c r="O108" s="5"/>
      <c r="P108" s="5"/>
      <c r="Q108" s="11"/>
      <c r="R108" s="11"/>
      <c r="S108" s="11"/>
    </row>
    <row r="109" spans="3:19" ht="19.9" customHeight="1">
      <c r="C109" s="21"/>
      <c r="D109" s="29"/>
      <c r="E109" s="21"/>
      <c r="F109" s="21"/>
      <c r="G109" s="78"/>
      <c r="H109" s="78"/>
      <c r="I109" s="11"/>
      <c r="J109" s="11"/>
      <c r="K109" s="11"/>
      <c r="L109" s="11"/>
      <c r="M109" s="11"/>
      <c r="N109" s="5"/>
      <c r="O109" s="5"/>
      <c r="P109" s="5"/>
      <c r="Q109" s="11"/>
      <c r="R109" s="11"/>
      <c r="S109" s="11"/>
    </row>
    <row r="110" spans="3:19" ht="19.9" customHeight="1">
      <c r="C110" s="21"/>
      <c r="D110" s="29"/>
      <c r="E110" s="21"/>
      <c r="F110" s="21"/>
      <c r="G110" s="78"/>
      <c r="H110" s="78"/>
      <c r="I110" s="11"/>
      <c r="J110" s="11"/>
      <c r="K110" s="11"/>
      <c r="L110" s="11"/>
      <c r="M110" s="11"/>
      <c r="N110" s="5"/>
      <c r="O110" s="5"/>
      <c r="P110" s="5"/>
      <c r="Q110" s="11"/>
      <c r="R110" s="11"/>
      <c r="S110" s="11"/>
    </row>
    <row r="111" spans="3:19" ht="19.9" customHeight="1">
      <c r="C111" s="21"/>
      <c r="D111" s="29"/>
      <c r="E111" s="21"/>
      <c r="F111" s="21"/>
      <c r="G111" s="78"/>
      <c r="H111" s="78"/>
      <c r="I111" s="11"/>
      <c r="J111" s="11"/>
      <c r="K111" s="11"/>
      <c r="L111" s="11"/>
      <c r="M111" s="11"/>
      <c r="N111" s="5"/>
      <c r="O111" s="5"/>
      <c r="P111" s="5"/>
      <c r="Q111" s="11"/>
      <c r="R111" s="11"/>
      <c r="S111" s="11"/>
    </row>
    <row r="112" spans="3:19" ht="19.9" customHeight="1">
      <c r="C112" s="21"/>
      <c r="D112" s="29"/>
      <c r="E112" s="21"/>
      <c r="F112" s="21"/>
      <c r="G112" s="78"/>
      <c r="H112" s="78"/>
      <c r="I112" s="11"/>
      <c r="J112" s="11"/>
      <c r="K112" s="11"/>
      <c r="L112" s="11"/>
      <c r="M112" s="11"/>
      <c r="N112" s="5"/>
      <c r="O112" s="5"/>
      <c r="P112" s="5"/>
      <c r="Q112" s="11"/>
      <c r="R112" s="11"/>
      <c r="S112" s="11"/>
    </row>
    <row r="113" spans="3:19" ht="19.9" customHeight="1">
      <c r="C113" s="21"/>
      <c r="D113" s="29"/>
      <c r="E113" s="21"/>
      <c r="F113" s="21"/>
      <c r="G113" s="78"/>
      <c r="H113" s="78"/>
      <c r="I113" s="11"/>
      <c r="J113" s="11"/>
      <c r="K113" s="11"/>
      <c r="L113" s="11"/>
      <c r="M113" s="11"/>
      <c r="N113" s="5"/>
      <c r="O113" s="5"/>
      <c r="P113" s="5"/>
      <c r="Q113" s="11"/>
      <c r="R113" s="11"/>
      <c r="S113" s="11"/>
    </row>
    <row r="114" spans="3:19" ht="19.9" customHeight="1">
      <c r="C114" s="21"/>
      <c r="D114" s="29"/>
      <c r="E114" s="21"/>
      <c r="F114" s="21"/>
      <c r="G114" s="78"/>
      <c r="H114" s="78"/>
      <c r="I114" s="11"/>
      <c r="J114" s="11"/>
      <c r="K114" s="11"/>
      <c r="L114" s="11"/>
      <c r="M114" s="11"/>
      <c r="N114" s="5"/>
      <c r="O114" s="5"/>
      <c r="P114" s="5"/>
      <c r="Q114" s="11"/>
      <c r="R114" s="11"/>
      <c r="S114" s="11"/>
    </row>
    <row r="115" spans="3:16" ht="19.9" customHeight="1">
      <c r="C115" s="21"/>
      <c r="D115" s="29"/>
      <c r="E115" s="21"/>
      <c r="F115" s="21"/>
      <c r="G115" s="78"/>
      <c r="H115" s="78"/>
      <c r="I115" s="11"/>
      <c r="J115" s="11"/>
      <c r="K115" s="11"/>
      <c r="L115" s="11"/>
      <c r="M115" s="11"/>
      <c r="N115" s="5"/>
      <c r="O115" s="5"/>
      <c r="P115" s="5"/>
    </row>
    <row r="116" spans="3:10" ht="19.9" customHeight="1">
      <c r="C116"/>
      <c r="E116"/>
      <c r="F116"/>
      <c r="J116"/>
    </row>
    <row r="117" spans="3:10" ht="19.9" customHeight="1">
      <c r="C117"/>
      <c r="E117"/>
      <c r="F117"/>
      <c r="J117"/>
    </row>
    <row r="118" spans="3:10" ht="19.9" customHeight="1">
      <c r="C118"/>
      <c r="E118"/>
      <c r="F118"/>
      <c r="J118"/>
    </row>
    <row r="119" spans="3:10" ht="19.9" customHeight="1">
      <c r="C119"/>
      <c r="E119"/>
      <c r="F119"/>
      <c r="J119"/>
    </row>
    <row r="120" spans="3:10" ht="19.9" customHeight="1">
      <c r="C120"/>
      <c r="E120"/>
      <c r="F120"/>
      <c r="J120"/>
    </row>
    <row r="121" spans="3:10" ht="19.9" customHeight="1">
      <c r="C121"/>
      <c r="E121"/>
      <c r="F121"/>
      <c r="J121"/>
    </row>
    <row r="122" spans="3:10" ht="19.9" customHeight="1">
      <c r="C122"/>
      <c r="E122"/>
      <c r="F122"/>
      <c r="J122"/>
    </row>
    <row r="123" spans="3:10" ht="19.9" customHeight="1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  <row r="238" spans="3:10" ht="15">
      <c r="C238"/>
      <c r="E238"/>
      <c r="F238"/>
      <c r="J238"/>
    </row>
    <row r="239" spans="3:10" ht="15">
      <c r="C239"/>
      <c r="E239"/>
      <c r="F239"/>
      <c r="J239"/>
    </row>
    <row r="240" spans="3:10" ht="15">
      <c r="C240"/>
      <c r="E240"/>
      <c r="F240"/>
      <c r="J240"/>
    </row>
    <row r="241" spans="3:10" ht="15">
      <c r="C241"/>
      <c r="E241"/>
      <c r="F241"/>
      <c r="J241"/>
    </row>
    <row r="242" spans="3:10" ht="15">
      <c r="C242"/>
      <c r="E242"/>
      <c r="F242"/>
      <c r="J242"/>
    </row>
    <row r="243" spans="3:10" ht="15">
      <c r="C243"/>
      <c r="E243"/>
      <c r="F243"/>
      <c r="J243"/>
    </row>
    <row r="244" spans="3:10" ht="15">
      <c r="C244"/>
      <c r="E244"/>
      <c r="F244"/>
      <c r="J244"/>
    </row>
    <row r="245" spans="3:10" ht="15">
      <c r="C245"/>
      <c r="E245"/>
      <c r="F245"/>
      <c r="J245"/>
    </row>
    <row r="246" spans="3:10" ht="15">
      <c r="C246"/>
      <c r="E246"/>
      <c r="F246"/>
      <c r="J246"/>
    </row>
  </sheetData>
  <sheetProtection algorithmName="SHA-512" hashValue="fdr5k2ASRd1a2thKQcQUyJ9vmiwBE3XAFM7W6AXchz2BsELNjgWNqALNODeIbaJ2Nqyd2asMQgDrOusdt6cYbg==" saltValue="YP7C+iruLB1Oi0W3HFBJbw==" spinCount="100000" sheet="1" objects="1" scenarios="1"/>
  <mergeCells count="19">
    <mergeCell ref="V20:V23"/>
    <mergeCell ref="O7:O26"/>
    <mergeCell ref="M7:M26"/>
    <mergeCell ref="N7:N26"/>
    <mergeCell ref="B1:D1"/>
    <mergeCell ref="G5:H5"/>
    <mergeCell ref="G2:N3"/>
    <mergeCell ref="B30:G30"/>
    <mergeCell ref="R29:T29"/>
    <mergeCell ref="R28:T28"/>
    <mergeCell ref="B28:G28"/>
    <mergeCell ref="B29:H29"/>
    <mergeCell ref="I7:I26"/>
    <mergeCell ref="J7:J26"/>
    <mergeCell ref="K7:K26"/>
    <mergeCell ref="L7:L10"/>
    <mergeCell ref="H7:H23"/>
    <mergeCell ref="H25:H26"/>
    <mergeCell ref="L12:L26"/>
  </mergeCells>
  <conditionalFormatting sqref="B7:B26 D7:D26">
    <cfRule type="containsBlanks" priority="96" dxfId="7">
      <formula>LEN(TRIM(B7))=0</formula>
    </cfRule>
  </conditionalFormatting>
  <conditionalFormatting sqref="B7:B26">
    <cfRule type="cellIs" priority="93" dxfId="6" operator="greaterThanOrEqual">
      <formula>1</formula>
    </cfRule>
  </conditionalFormatting>
  <conditionalFormatting sqref="G7:H7 H24:H25 G8:G26 R7:R26">
    <cfRule type="notContainsBlanks" priority="70" dxfId="5">
      <formula>LEN(TRIM(G7))&gt;0</formula>
    </cfRule>
  </conditionalFormatting>
  <conditionalFormatting sqref="G7:H7 H24:H25 G8:G26">
    <cfRule type="notContainsBlanks" priority="69" dxfId="4">
      <formula>LEN(TRIM(G7))&gt;0</formula>
    </cfRule>
  </conditionalFormatting>
  <conditionalFormatting sqref="G7:H7 H24:H25 G8:G26 R7:R26">
    <cfRule type="notContainsBlanks" priority="71" dxfId="3">
      <formula>LEN(TRIM(G7))&gt;0</formula>
    </cfRule>
    <cfRule type="containsBlanks" priority="73" dxfId="2">
      <formula>LEN(TRIM(G7))=0</formula>
    </cfRule>
  </conditionalFormatting>
  <conditionalFormatting sqref="T7:T26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26">
      <formula1>"ks,bal,sada,m,"</formula1>
    </dataValidation>
    <dataValidation type="list" allowBlank="1" showInputMessage="1" showErrorMessage="1" sqref="V7:V20 V24:V26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2023-07-10T05:16:24Z</cp:lastPrinted>
  <dcterms:created xsi:type="dcterms:W3CDTF">2014-03-05T12:43:32Z</dcterms:created>
  <dcterms:modified xsi:type="dcterms:W3CDTF">2023-07-18T10:03:20Z</dcterms:modified>
  <cp:category/>
  <cp:version/>
  <cp:contentType/>
  <cp:contentStatus/>
  <cp:revision>3</cp:revision>
</cp:coreProperties>
</file>