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4332"/>
  <workbookPr/>
  <bookViews>
    <workbookView xWindow="65416" yWindow="65416" windowWidth="29040" windowHeight="15840" activeTab="0"/>
  </bookViews>
  <sheets>
    <sheet name="AVT" sheetId="1" r:id="rId1"/>
  </sheets>
  <definedNames>
    <definedName name="_xlnm.Print_Area" localSheetId="0">'AVT'!$B$1:$U$11</definedName>
    <definedName name="_xlnm.Print_Titles" localSheetId="0">'AVT'!$B:$E</definedName>
  </definedNames>
  <calcPr calcId="191029"/>
  <extLst/>
</workbook>
</file>

<file path=xl/sharedStrings.xml><?xml version="1.0" encoding="utf-8"?>
<sst xmlns="http://schemas.openxmlformats.org/spreadsheetml/2006/main" count="39" uniqueCount="37">
  <si>
    <t>Vyplní se automaticky</t>
  </si>
  <si>
    <t>Vyplní dodavatel</t>
  </si>
  <si>
    <t>[DOPLNÍ DODAVATEL]</t>
  </si>
  <si>
    <t>Položka</t>
  </si>
  <si>
    <t>Množství</t>
  </si>
  <si>
    <t>Obchodní název + typ</t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</si>
  <si>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</si>
  <si>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</si>
  <si>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</si>
  <si>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</si>
  <si>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t>CELKOVÁ MAXIMÁLNÍ CENA za celou VZ 
v Kč BEZ DPH</t>
  </si>
  <si>
    <t>CELKOVÁ NABÍDKOVÁ CENA v Kč bez DPH</t>
  </si>
  <si>
    <t>32322000-6 - Multimediální přístroje</t>
  </si>
  <si>
    <t>Název</t>
  </si>
  <si>
    <t>Měrná jednotka [MJ]</t>
  </si>
  <si>
    <t>Popis</t>
  </si>
  <si>
    <t xml:space="preserve">Fakturace </t>
  </si>
  <si>
    <t xml:space="preserve">Financováno
 z projektových finančních prostředků </t>
  </si>
  <si>
    <t>Kontaktní osoba 
k převzetí zboží</t>
  </si>
  <si>
    <t xml:space="preserve">Místo dodání </t>
  </si>
  <si>
    <t xml:space="preserve">Maximální cena za jednotlivé položky 
 v Kč BEZ DPH </t>
  </si>
  <si>
    <t xml:space="preserve">POZNÁMKA </t>
  </si>
  <si>
    <t>CPV - výběr
AUDIOVIZUÁLNÍ TECHNIKA</t>
  </si>
  <si>
    <t>Zadavatel požaduje, aby vybraná zařízení splňovala požadavky na certifikaci TCO Certified (viz https://tcocertified.com/product-finder/) nebo programu Energy star (viz https://www.energystar.gov/products).
* Pro elektronické displeje včetně televizorů, počítačové monitory a digitální informační displeje nutno doložit energetický štítek (příloha nabídky).</t>
  </si>
  <si>
    <t>V případě, že se dodavatel při předání zboží na některá uvedená tel. čísla nedovolá, bude v takovém případě volat tel. 377 631 320, 377 631 325.</t>
  </si>
  <si>
    <r>
      <t xml:space="preserve">Informace pro dodavatele: </t>
    </r>
    <r>
      <rPr>
        <sz val="11"/>
        <color theme="1"/>
        <rFont val="Calibri"/>
        <family val="2"/>
        <scheme val="minor"/>
      </rPr>
      <t>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vyřazena.</t>
    </r>
  </si>
  <si>
    <r>
      <t xml:space="preserve">Odkaz na  splnění požadavku
TCO Certified / 
Energy star </t>
    </r>
    <r>
      <rPr>
        <b/>
        <sz val="11"/>
        <color rgb="FFFF0000"/>
        <rFont val="Calibri"/>
        <family val="2"/>
        <scheme val="minor"/>
      </rPr>
      <t>*</t>
    </r>
  </si>
  <si>
    <t>NE</t>
  </si>
  <si>
    <r>
      <t xml:space="preserve">Termín dodání
</t>
    </r>
    <r>
      <rPr>
        <sz val="11"/>
        <rFont val="Calibri"/>
        <family val="2"/>
        <scheme val="minor"/>
      </rPr>
      <t>(uveden v kalend. dnech od dojití výzvy Objednatele k plnění Smlouvy)</t>
    </r>
  </si>
  <si>
    <t>Samostatná faktura</t>
  </si>
  <si>
    <t>ks</t>
  </si>
  <si>
    <t>Příloha č. 2 Kupní smlouvy - technická specifikace
Audiovizuální technika (II.) 021 - 2023</t>
  </si>
  <si>
    <t>Ing. Petr Pfauser, 
Tel.: 37763 6717</t>
  </si>
  <si>
    <t>Univerzitní 28, 
301 00 Plzeň,
Fakulta designu a umění Ladislava Sutnara - Děkanát,
místnost LS 230</t>
  </si>
  <si>
    <t>Pokud financováno z projektových prostředků, pak ŘEŠITEL uvede: NÁZEV A ČÍSLO DOTAČNÍHO PROJEKTU</t>
  </si>
  <si>
    <t>Ultra short projektor</t>
  </si>
  <si>
    <r>
      <t xml:space="preserve">Ultrakrátký výkonný projektor s laserovým světelným zdrojem s udávanou životností výrobcem min. 20 000 hodin v normálním režimu.
Nativní rozlišení min. WUXGA 1920x1200.
Výkon min. 5000 lumen.
Kontrast min. 100 000 : 1.
Nativní  poměr stran 16 : 10.
Vel. obrazu min. 37" ze vzdálenosti 0,2 m.
Projekční poměr v rozsahu min. 0,25 :1, V a H lens shift pro přesnou úpravu projekce min. 10°.
Vstupy: min. 2x HDMI 2.0, 1x VGA, </t>
    </r>
    <r>
      <rPr>
        <sz val="11"/>
        <color rgb="FFFF0000"/>
        <rFont val="Calibri"/>
        <family val="2"/>
        <scheme val="minor"/>
      </rPr>
      <t>min. 1x RJ45,</t>
    </r>
    <r>
      <rPr>
        <sz val="11"/>
        <rFont val="Calibri"/>
        <family val="2"/>
        <scheme val="minor"/>
      </rPr>
      <t xml:space="preserve"> s podporou zobrazení 4K min. 30p signálu, min. 1x audio in, 1x mic in, 1x audio out, 1x ser. RS-232.
Podpora režimu 24/7.
Odolnost proti prachu dle IP5x.
Kensington lock.
Max. hluk 33 dB.
Spotřba max. 400 W.
Čistá hmotnost projektoru max. 5,8 kg.
Preferujeme bílou barvu.
</t>
    </r>
    <r>
      <rPr>
        <b/>
        <sz val="11"/>
        <rFont val="Calibri"/>
        <family val="2"/>
        <scheme val="minor"/>
      </rPr>
      <t>Součástí je</t>
    </r>
    <r>
      <rPr>
        <sz val="11"/>
        <rFont val="Calibri"/>
        <family val="2"/>
        <scheme val="minor"/>
      </rPr>
      <t xml:space="preserve"> min. 1x HDMI kabel délky min. 5 m + zobrazovací celoAL zařízení s parametry: s min. 13,6" IPS rozlišením min. 2560 × 1664 px, min. 500 nit, výkon min. 15300 dle https://www.cpubenchmark.net/high_end_cpus.html, min. kapacita úložistě 256 GB, Wifi, USB -4, baterie min. 18 hod., hmotnost max. 1,24 kg.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</si>
</sst>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\ &quot;Kč&quot;"/>
    <numFmt numFmtId="165" formatCode="_-* #,##0.00\ &quot;Kč&quot;_-;\-* #,##0.00\ &quot;Kč&quot;_-;_-* &quot; &quot;??,_-;_-@_-"/>
    <numFmt numFmtId="177" formatCode="@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u val="single"/>
      <sz val="11"/>
      <color rgb="FFFF000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FFFFB7"/>
        <bgColor indexed="64"/>
      </patternFill>
    </fill>
    <fill>
      <patternFill patternType="solid">
        <fgColor rgb="FF85FFBC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rgb="FFC9F1FF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 style="thick"/>
      <right style="medium"/>
      <top style="thick"/>
      <bottom style="thick"/>
    </border>
    <border>
      <left style="medium"/>
      <right style="medium"/>
      <top style="thick"/>
      <bottom style="thick"/>
    </border>
    <border>
      <left/>
      <right/>
      <top/>
      <bottom style="thick"/>
    </border>
    <border>
      <left style="medium"/>
      <right style="medium"/>
      <top style="medium"/>
      <bottom style="thick"/>
    </border>
    <border>
      <left style="medium"/>
      <right style="thick"/>
      <top style="thick"/>
      <bottom style="thick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71">
    <xf numFmtId="0" fontId="0" fillId="0" borderId="0" xfId="0"/>
    <xf numFmtId="49" fontId="0" fillId="0" borderId="0" xfId="0" applyNumberFormat="1" applyAlignment="1">
      <alignment vertical="top" wrapText="1"/>
    </xf>
    <xf numFmtId="4" fontId="0" fillId="0" borderId="0" xfId="0" applyNumberFormat="1" applyAlignment="1">
      <alignment horizontal="center" vertical="top" wrapText="1"/>
    </xf>
    <xf numFmtId="49" fontId="0" fillId="0" borderId="0" xfId="0" applyNumberFormat="1" applyAlignment="1">
      <alignment horizontal="center" vertical="top" wrapText="1"/>
    </xf>
    <xf numFmtId="0" fontId="0" fillId="0" borderId="0" xfId="0" applyAlignment="1">
      <alignment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0" fillId="0" borderId="0" xfId="0" applyAlignment="1">
      <alignment horizontal="left" vertical="center" wrapText="1" indent="1"/>
    </xf>
    <xf numFmtId="0" fontId="4" fillId="0" borderId="0" xfId="0" applyFont="1" applyAlignment="1">
      <alignment horizontal="left" vertical="center" wrapText="1"/>
    </xf>
    <xf numFmtId="0" fontId="0" fillId="0" borderId="1" xfId="0" applyBorder="1"/>
    <xf numFmtId="0" fontId="0" fillId="2" borderId="1" xfId="0" applyFill="1" applyBorder="1"/>
    <xf numFmtId="0" fontId="0" fillId="0" borderId="0" xfId="0" applyAlignment="1">
      <alignment horizontal="left" vertical="top" inden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0" fontId="0" fillId="0" borderId="0" xfId="0" applyAlignment="1">
      <alignment horizontal="center" vertical="top" wrapText="1"/>
    </xf>
    <xf numFmtId="0" fontId="4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 indent="1"/>
    </xf>
    <xf numFmtId="0" fontId="7" fillId="3" borderId="3" xfId="0" applyFont="1" applyFill="1" applyBorder="1" applyAlignment="1">
      <alignment horizontal="center" vertical="center" textRotation="90" wrapText="1"/>
    </xf>
    <xf numFmtId="0" fontId="7" fillId="4" borderId="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164" fontId="0" fillId="0" borderId="0" xfId="0" applyNumberFormat="1"/>
    <xf numFmtId="0" fontId="0" fillId="0" borderId="0" xfId="0" applyAlignment="1">
      <alignment vertical="center" wrapText="1"/>
    </xf>
    <xf numFmtId="164" fontId="0" fillId="0" borderId="0" xfId="0" applyNumberFormat="1" applyAlignment="1">
      <alignment horizontal="right" vertical="center" indent="1"/>
    </xf>
    <xf numFmtId="0" fontId="7" fillId="4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 wrapText="1"/>
    </xf>
    <xf numFmtId="0" fontId="7" fillId="0" borderId="0" xfId="0" applyFont="1" applyAlignment="1">
      <alignment vertical="center"/>
    </xf>
    <xf numFmtId="164" fontId="9" fillId="0" borderId="0" xfId="0" applyNumberFormat="1" applyFont="1" applyAlignment="1">
      <alignment horizontal="right" vertical="center" indent="1"/>
    </xf>
    <xf numFmtId="164" fontId="2" fillId="0" borderId="3" xfId="0" applyNumberFormat="1" applyFont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 wrapText="1"/>
    </xf>
    <xf numFmtId="0" fontId="9" fillId="0" borderId="0" xfId="0" applyFont="1" applyAlignment="1">
      <alignment vertical="top" wrapText="1"/>
    </xf>
    <xf numFmtId="0" fontId="4" fillId="4" borderId="4" xfId="0" applyFont="1" applyFill="1" applyBorder="1" applyAlignment="1">
      <alignment horizontal="center" vertical="center" wrapText="1"/>
    </xf>
    <xf numFmtId="0" fontId="0" fillId="0" borderId="5" xfId="0" applyBorder="1"/>
    <xf numFmtId="0" fontId="4" fillId="2" borderId="6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49" fontId="13" fillId="0" borderId="0" xfId="0" applyNumberFormat="1" applyFont="1" applyAlignment="1">
      <alignment vertical="center" wrapText="1"/>
    </xf>
    <xf numFmtId="3" fontId="0" fillId="3" borderId="3" xfId="0" applyNumberFormat="1" applyFill="1" applyBorder="1" applyAlignment="1">
      <alignment horizontal="center" vertical="center" wrapText="1"/>
    </xf>
    <xf numFmtId="3" fontId="0" fillId="5" borderId="4" xfId="0" applyNumberFormat="1" applyFill="1" applyBorder="1" applyAlignment="1">
      <alignment horizontal="center" vertical="center" wrapText="1"/>
    </xf>
    <xf numFmtId="0" fontId="0" fillId="5" borderId="4" xfId="0" applyFill="1" applyBorder="1" applyAlignment="1">
      <alignment horizontal="center" vertical="center" wrapText="1"/>
    </xf>
    <xf numFmtId="0" fontId="3" fillId="5" borderId="4" xfId="0" applyFont="1" applyFill="1" applyBorder="1" applyAlignment="1">
      <alignment horizontal="left" vertical="center" wrapText="1" indent="1"/>
    </xf>
    <xf numFmtId="0" fontId="0" fillId="5" borderId="4" xfId="0" applyFont="1" applyFill="1" applyBorder="1" applyAlignment="1">
      <alignment horizontal="center" vertical="center" wrapText="1"/>
    </xf>
    <xf numFmtId="0" fontId="0" fillId="5" borderId="4" xfId="0" applyFont="1" applyFill="1" applyBorder="1" applyAlignment="1">
      <alignment horizontal="center" vertical="center" wrapText="1"/>
    </xf>
    <xf numFmtId="0" fontId="0" fillId="5" borderId="4" xfId="0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horizontal="center" vertical="center" wrapText="1"/>
    </xf>
    <xf numFmtId="0" fontId="7" fillId="5" borderId="4" xfId="0" applyFont="1" applyFill="1" applyBorder="1" applyAlignment="1">
      <alignment horizontal="center" vertical="center" wrapText="1"/>
    </xf>
    <xf numFmtId="164" fontId="0" fillId="0" borderId="4" xfId="0" applyNumberFormat="1" applyBorder="1" applyAlignment="1">
      <alignment horizontal="right" vertical="center" indent="1"/>
    </xf>
    <xf numFmtId="164" fontId="3" fillId="5" borderId="4" xfId="0" applyNumberFormat="1" applyFont="1" applyFill="1" applyBorder="1" applyAlignment="1">
      <alignment horizontal="right" vertical="center" indent="1"/>
    </xf>
    <xf numFmtId="165" fontId="0" fillId="0" borderId="4" xfId="0" applyNumberFormat="1" applyBorder="1" applyAlignment="1">
      <alignment horizontal="right" vertical="center" indent="1"/>
    </xf>
    <xf numFmtId="0" fontId="0" fillId="0" borderId="4" xfId="0" applyBorder="1" applyAlignment="1">
      <alignment horizontal="center" vertical="center"/>
    </xf>
    <xf numFmtId="0" fontId="0" fillId="5" borderId="4" xfId="0" applyFont="1" applyFill="1" applyBorder="1" applyAlignment="1">
      <alignment horizontal="center" vertical="center" wrapText="1"/>
    </xf>
    <xf numFmtId="0" fontId="0" fillId="0" borderId="0" xfId="0" applyAlignment="1">
      <alignment horizontal="justify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10" fillId="3" borderId="0" xfId="0" applyFont="1" applyFill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164" fontId="2" fillId="0" borderId="4" xfId="0" applyNumberFormat="1" applyFont="1" applyBorder="1" applyAlignment="1">
      <alignment horizontal="center" vertical="center"/>
    </xf>
    <xf numFmtId="0" fontId="0" fillId="0" borderId="4" xfId="0" applyBorder="1"/>
    <xf numFmtId="0" fontId="0" fillId="0" borderId="7" xfId="0" applyBorder="1"/>
    <xf numFmtId="0" fontId="4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0" fontId="4" fillId="0" borderId="0" xfId="0" applyFont="1" applyAlignment="1">
      <alignment horizontal="justify" vertical="center" wrapText="1"/>
    </xf>
    <xf numFmtId="0" fontId="0" fillId="0" borderId="0" xfId="0" applyAlignment="1">
      <alignment horizontal="justify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0" fillId="4" borderId="4" xfId="0" applyFill="1" applyBorder="1" applyAlignment="1">
      <alignment vertical="center" wrapText="1"/>
    </xf>
    <xf numFmtId="0" fontId="0" fillId="4" borderId="7" xfId="0" applyFill="1" applyBorder="1" applyAlignment="1">
      <alignment vertical="center" wrapText="1"/>
    </xf>
    <xf numFmtId="164" fontId="8" fillId="2" borderId="4" xfId="0" applyNumberFormat="1" applyFont="1" applyFill="1" applyBorder="1" applyAlignment="1" applyProtection="1">
      <alignment horizontal="right" vertical="center" wrapText="1" indent="1"/>
      <protection locked="0"/>
    </xf>
    <xf numFmtId="0" fontId="8" fillId="2" borderId="4" xfId="0" applyFont="1" applyFill="1" applyBorder="1" applyAlignment="1" applyProtection="1">
      <alignment horizontal="center" vertical="center" wrapText="1"/>
      <protection locked="0"/>
    </xf>
    <xf numFmtId="0" fontId="8" fillId="2" borderId="4" xfId="0" applyFont="1" applyFill="1" applyBorder="1" applyAlignment="1" applyProtection="1">
      <alignment horizontal="center" vertical="center" wrapText="1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dxfs count="7">
    <dxf>
      <fill>
        <patternFill patternType="solid">
          <fgColor rgb="FF80F29B"/>
          <bgColor rgb="FF80F29B"/>
        </patternFill>
      </fill>
      <border/>
    </dxf>
    <dxf>
      <fill>
        <patternFill patternType="solid">
          <fgColor rgb="FFFF9999"/>
          <bgColor rgb="FFFF9999"/>
        </patternFill>
      </fill>
      <border/>
    </dxf>
    <dxf>
      <font>
        <b val="0"/>
        <i val="0"/>
      </font>
      <fill>
        <patternFill patternType="solid">
          <fgColor rgb="FFCCFCC8"/>
          <bgColor rgb="FFCCFCC8"/>
        </patternFill>
      </fill>
      <border/>
    </dxf>
    <dxf>
      <fill>
        <patternFill patternType="solid">
          <fgColor rgb="FFFFFFB7"/>
          <bgColor rgb="FFFFFFB7"/>
        </patternFill>
      </fill>
      <border/>
    </dxf>
    <dxf>
      <font>
        <b val="0"/>
        <i val="0"/>
      </font>
      <border/>
    </dxf>
    <dxf>
      <fill>
        <patternFill patternType="solid">
          <fgColor rgb="FFD2FABE"/>
          <bgColor rgb="FFD2FABE"/>
        </patternFill>
      </fill>
      <border/>
    </dxf>
    <dxf>
      <numFmt numFmtId="177" formatCode="@"/>
      <fill>
        <patternFill patternType="solid">
          <fgColor rgb="FFFF9F9F"/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1"/>
  <sheetViews>
    <sheetView tabSelected="1" zoomScale="77" zoomScaleNormal="77" workbookViewId="0" topLeftCell="G4">
      <selection activeCell="N10" sqref="N10"/>
    </sheetView>
  </sheetViews>
  <sheetFormatPr defaultColWidth="9.140625" defaultRowHeight="15"/>
  <cols>
    <col min="1" max="1" width="1.421875" style="0" bestFit="1" customWidth="1"/>
    <col min="2" max="2" width="5.7109375" style="0" bestFit="1" customWidth="1"/>
    <col min="3" max="3" width="27.140625" style="1" customWidth="1"/>
    <col min="4" max="4" width="10.7109375" style="2" customWidth="1"/>
    <col min="5" max="5" width="10.28125" style="3" customWidth="1"/>
    <col min="6" max="6" width="127.8515625" style="1" customWidth="1"/>
    <col min="7" max="7" width="27.8515625" style="1" customWidth="1"/>
    <col min="8" max="8" width="23.00390625" style="1" customWidth="1"/>
    <col min="9" max="9" width="24.140625" style="1" customWidth="1"/>
    <col min="10" max="10" width="16.57421875" style="1" customWidth="1"/>
    <col min="11" max="11" width="28.140625" style="0" hidden="1" customWidth="1"/>
    <col min="12" max="12" width="20.57421875" style="0" customWidth="1"/>
    <col min="13" max="13" width="33.140625" style="1" customWidth="1"/>
    <col min="14" max="14" width="26.421875" style="1" customWidth="1"/>
    <col min="15" max="15" width="17.7109375" style="1" hidden="1" customWidth="1"/>
    <col min="16" max="16" width="21.57421875" style="0" customWidth="1"/>
    <col min="17" max="17" width="23.28125" style="0" customWidth="1"/>
    <col min="18" max="18" width="20.7109375" style="0" bestFit="1" customWidth="1"/>
    <col min="19" max="19" width="20.421875" style="0" customWidth="1"/>
    <col min="20" max="20" width="11.57421875" style="0" hidden="1" customWidth="1"/>
    <col min="21" max="21" width="33.8515625" style="4" customWidth="1"/>
  </cols>
  <sheetData>
    <row r="1" spans="2:7" ht="42.6" customHeight="1">
      <c r="B1" s="56" t="s">
        <v>31</v>
      </c>
      <c r="C1" s="56"/>
      <c r="D1" s="56"/>
      <c r="E1" s="56"/>
      <c r="G1" s="39"/>
    </row>
    <row r="2" spans="3:21" ht="42" customHeight="1">
      <c r="C2"/>
      <c r="D2" s="11"/>
      <c r="E2" s="5"/>
      <c r="F2" s="6"/>
      <c r="G2" s="57"/>
      <c r="H2" s="57"/>
      <c r="I2" s="57"/>
      <c r="J2" s="57"/>
      <c r="K2" s="57"/>
      <c r="L2" s="57"/>
      <c r="M2" s="57"/>
      <c r="N2" s="6"/>
      <c r="O2" s="6"/>
      <c r="P2" s="6"/>
      <c r="Q2" s="6"/>
      <c r="S2" s="8"/>
      <c r="T2" s="9"/>
      <c r="U2" s="10"/>
    </row>
    <row r="3" spans="2:19" ht="42" customHeight="1">
      <c r="B3" s="14"/>
      <c r="C3" s="12" t="s">
        <v>0</v>
      </c>
      <c r="D3" s="13"/>
      <c r="E3" s="13"/>
      <c r="F3" s="13"/>
      <c r="G3" s="57"/>
      <c r="H3" s="57"/>
      <c r="I3" s="57"/>
      <c r="J3" s="57"/>
      <c r="K3" s="57"/>
      <c r="L3" s="57"/>
      <c r="M3" s="57"/>
      <c r="N3" s="34"/>
      <c r="O3" s="34"/>
      <c r="P3" s="34"/>
      <c r="Q3" s="34"/>
      <c r="S3" s="8"/>
    </row>
    <row r="4" spans="2:19" ht="18" customHeight="1" thickBot="1">
      <c r="B4" s="15"/>
      <c r="C4" s="16" t="s">
        <v>1</v>
      </c>
      <c r="D4" s="13"/>
      <c r="E4" s="13"/>
      <c r="F4" s="6"/>
      <c r="G4" s="13"/>
      <c r="H4" s="13"/>
      <c r="I4" s="8"/>
      <c r="J4" s="8"/>
      <c r="K4" s="8"/>
      <c r="L4" s="8"/>
      <c r="M4" s="6"/>
      <c r="N4" s="6"/>
      <c r="O4" s="6"/>
      <c r="P4" s="8"/>
      <c r="Q4" s="8"/>
      <c r="S4" s="8"/>
    </row>
    <row r="5" spans="2:21" ht="34.5" customHeight="1" thickBot="1">
      <c r="B5" s="17"/>
      <c r="C5" s="18"/>
      <c r="D5" s="19"/>
      <c r="E5" s="19"/>
      <c r="G5" s="37" t="s">
        <v>2</v>
      </c>
      <c r="H5" s="37" t="s">
        <v>2</v>
      </c>
      <c r="I5" s="6"/>
      <c r="J5" s="6"/>
      <c r="M5" s="6"/>
      <c r="N5" s="21"/>
      <c r="O5" s="21"/>
      <c r="Q5" s="20" t="s">
        <v>2</v>
      </c>
      <c r="U5" s="7"/>
    </row>
    <row r="6" spans="2:21" ht="67.15" customHeight="1" thickBot="1" thickTop="1">
      <c r="B6" s="22" t="s">
        <v>3</v>
      </c>
      <c r="C6" s="23" t="s">
        <v>13</v>
      </c>
      <c r="D6" s="23" t="s">
        <v>4</v>
      </c>
      <c r="E6" s="23" t="s">
        <v>14</v>
      </c>
      <c r="F6" s="23" t="s">
        <v>15</v>
      </c>
      <c r="G6" s="38" t="s">
        <v>5</v>
      </c>
      <c r="H6" s="38" t="s">
        <v>26</v>
      </c>
      <c r="I6" s="33" t="s">
        <v>16</v>
      </c>
      <c r="J6" s="33" t="s">
        <v>17</v>
      </c>
      <c r="K6" s="23" t="s">
        <v>34</v>
      </c>
      <c r="L6" s="35" t="s">
        <v>18</v>
      </c>
      <c r="M6" s="33" t="s">
        <v>19</v>
      </c>
      <c r="N6" s="23" t="s">
        <v>28</v>
      </c>
      <c r="O6" s="33" t="s">
        <v>20</v>
      </c>
      <c r="P6" s="23" t="s">
        <v>6</v>
      </c>
      <c r="Q6" s="24" t="s">
        <v>7</v>
      </c>
      <c r="R6" s="55" t="s">
        <v>8</v>
      </c>
      <c r="S6" s="55" t="s">
        <v>9</v>
      </c>
      <c r="T6" s="33" t="s">
        <v>21</v>
      </c>
      <c r="U6" s="33" t="s">
        <v>22</v>
      </c>
    </row>
    <row r="7" spans="1:21" ht="369.75" customHeight="1" thickBot="1" thickTop="1">
      <c r="A7" s="25"/>
      <c r="B7" s="40">
        <v>1</v>
      </c>
      <c r="C7" s="53" t="s">
        <v>35</v>
      </c>
      <c r="D7" s="41">
        <v>2</v>
      </c>
      <c r="E7" s="42" t="s">
        <v>30</v>
      </c>
      <c r="F7" s="43" t="s">
        <v>36</v>
      </c>
      <c r="G7" s="69"/>
      <c r="H7" s="70"/>
      <c r="I7" s="44" t="s">
        <v>29</v>
      </c>
      <c r="J7" s="45" t="s">
        <v>27</v>
      </c>
      <c r="K7" s="46"/>
      <c r="L7" s="53" t="s">
        <v>32</v>
      </c>
      <c r="M7" s="47" t="s">
        <v>33</v>
      </c>
      <c r="N7" s="48">
        <v>30</v>
      </c>
      <c r="O7" s="49">
        <f>D7*P7</f>
        <v>174000</v>
      </c>
      <c r="P7" s="50">
        <v>87000</v>
      </c>
      <c r="Q7" s="68"/>
      <c r="R7" s="51">
        <f>D7*Q7</f>
        <v>0</v>
      </c>
      <c r="S7" s="52" t="str">
        <f aca="true" t="shared" si="0" ref="S7">IF(ISNUMBER(Q7),IF(Q7&gt;P7,"NEVYHOVUJE","VYHOVUJE")," ")</f>
        <v xml:space="preserve"> </v>
      </c>
      <c r="T7" s="42"/>
      <c r="U7" s="42" t="s">
        <v>12</v>
      </c>
    </row>
    <row r="8" spans="3:18" ht="13.5" customHeight="1" thickBot="1" thickTop="1">
      <c r="C8"/>
      <c r="D8"/>
      <c r="E8"/>
      <c r="F8"/>
      <c r="G8"/>
      <c r="H8"/>
      <c r="I8"/>
      <c r="J8"/>
      <c r="M8"/>
      <c r="N8"/>
      <c r="O8"/>
      <c r="R8" s="36"/>
    </row>
    <row r="9" spans="2:21" ht="49.5" customHeight="1" thickBot="1" thickTop="1">
      <c r="B9" s="63" t="s">
        <v>25</v>
      </c>
      <c r="C9" s="64"/>
      <c r="D9" s="64"/>
      <c r="E9" s="64"/>
      <c r="F9" s="64"/>
      <c r="G9" s="64"/>
      <c r="H9" s="54"/>
      <c r="I9" s="26"/>
      <c r="J9" s="26"/>
      <c r="K9" s="26"/>
      <c r="L9" s="7"/>
      <c r="M9" s="7"/>
      <c r="N9" s="27"/>
      <c r="O9" s="27"/>
      <c r="P9" s="28" t="s">
        <v>10</v>
      </c>
      <c r="Q9" s="65" t="s">
        <v>11</v>
      </c>
      <c r="R9" s="66"/>
      <c r="S9" s="67"/>
      <c r="T9" s="21"/>
      <c r="U9" s="29"/>
    </row>
    <row r="10" spans="2:19" ht="53.25" customHeight="1" thickBot="1" thickTop="1">
      <c r="B10" s="62" t="s">
        <v>23</v>
      </c>
      <c r="C10" s="62"/>
      <c r="D10" s="62"/>
      <c r="E10" s="62"/>
      <c r="F10" s="62"/>
      <c r="G10" s="62"/>
      <c r="H10" s="62"/>
      <c r="I10" s="30"/>
      <c r="L10" s="11"/>
      <c r="M10" s="11"/>
      <c r="N10" s="31"/>
      <c r="O10" s="31"/>
      <c r="P10" s="32">
        <f>SUM(O7:O7)</f>
        <v>174000</v>
      </c>
      <c r="Q10" s="58">
        <f>SUM(R7:R7)</f>
        <v>0</v>
      </c>
      <c r="R10" s="59"/>
      <c r="S10" s="60"/>
    </row>
    <row r="11" spans="2:6" ht="15.75" thickTop="1">
      <c r="B11" s="61" t="s">
        <v>24</v>
      </c>
      <c r="C11" s="61"/>
      <c r="D11" s="61"/>
      <c r="E11" s="61"/>
      <c r="F11" s="61"/>
    </row>
    <row r="12" ht="14.25" customHeight="1"/>
    <row r="13" ht="14.25" customHeight="1"/>
    <row r="14" ht="14.25" customHeight="1"/>
    <row r="15" ht="14.25" customHeight="1"/>
    <row r="1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</sheetData>
  <sheetProtection algorithmName="SHA-512" hashValue="POpxNVvAlwDoWmiGL0LnJvMvTpqd7TbNq1JWd7PisQko6VTE2q2v160pb18/Td7zBio9b/GFXdMoP6qkfYX48Q==" saltValue="Jg/vUzUVkRt98FjSASd/BA==" spinCount="100000" sheet="1" objects="1" scenarios="1"/>
  <mergeCells count="7">
    <mergeCell ref="B1:E1"/>
    <mergeCell ref="G2:M3"/>
    <mergeCell ref="Q10:S10"/>
    <mergeCell ref="B11:F11"/>
    <mergeCell ref="B10:H10"/>
    <mergeCell ref="B9:G9"/>
    <mergeCell ref="Q9:S9"/>
  </mergeCells>
  <conditionalFormatting sqref="D7">
    <cfRule type="containsBlanks" priority="1" dxfId="6">
      <formula>LEN(TRIM(D7))=0</formula>
    </cfRule>
  </conditionalFormatting>
  <conditionalFormatting sqref="G7:H7 Q7">
    <cfRule type="notContainsBlanks" priority="41" dxfId="5">
      <formula>LEN(TRIM(G7))&gt;0</formula>
    </cfRule>
    <cfRule type="notContainsBlanks" priority="42" dxfId="4">
      <formula>LEN(TRIM(G7))&gt;0</formula>
    </cfRule>
    <cfRule type="containsBlanks" priority="44" dxfId="3">
      <formula>LEN(TRIM(G7))=0</formula>
    </cfRule>
  </conditionalFormatting>
  <conditionalFormatting sqref="G7:H7">
    <cfRule type="notContainsBlanks" priority="40" dxfId="2">
      <formula>LEN(TRIM(G7))&gt;0</formula>
    </cfRule>
  </conditionalFormatting>
  <conditionalFormatting sqref="S7">
    <cfRule type="cellIs" priority="63" dxfId="1" operator="equal">
      <formula>"NEVYHOVUJE"</formula>
    </cfRule>
    <cfRule type="cellIs" priority="64" dxfId="0" operator="equal">
      <formula>"VYHOVUJE"</formula>
    </cfRule>
  </conditionalFormatting>
  <dataValidations count="3">
    <dataValidation type="list" allowBlank="1" showInputMessage="1" showErrorMessage="1" sqref="J7">
      <formula1>"ANO,NE"</formula1>
    </dataValidation>
    <dataValidation type="list" showInputMessage="1" showErrorMessage="1" sqref="E7">
      <formula1>"ks,bal,sada,"</formula1>
    </dataValidation>
    <dataValidation type="list" allowBlank="1" showInputMessage="1" showErrorMessage="1" sqref="U7">
      <formula1>#REF!</formula1>
    </dataValidation>
  </dataValidations>
  <printOptions/>
  <pageMargins left="0.07874015748031496" right="0.11811023622047245" top="0.31496062992125984" bottom="0.35433070866141736" header="0.15748031496062992" footer="0.1968503937007874"/>
  <pageSetup horizontalDpi="600" verticalDpi="600" orientation="landscape" paperSize="9" scale="45" r:id="rId1"/>
  <headerFooter>
    <oddFooter>&amp;C&amp;P z 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/>
  <cp:lastModifiedBy>Iva Hošková</cp:lastModifiedBy>
  <cp:lastPrinted>2023-05-10T07:06:13Z</cp:lastPrinted>
  <dcterms:created xsi:type="dcterms:W3CDTF">2014-03-05T12:43:32Z</dcterms:created>
  <dcterms:modified xsi:type="dcterms:W3CDTF">2023-07-14T10:53:38Z</dcterms:modified>
  <cp:category/>
  <cp:version/>
  <cp:contentType/>
  <cp:contentStatus/>
  <cp:revision>1</cp:revision>
</cp:coreProperties>
</file>