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36" activeTab="0"/>
  </bookViews>
  <sheets>
    <sheet name="Výpočetní technika" sheetId="1" r:id="rId1"/>
  </sheets>
  <definedNames>
    <definedName name="_xlnm.Print_Area" localSheetId="0">'Výpočetní technika'!$B$1:$V$15</definedName>
  </definedNames>
  <calcPr calcId="191029"/>
  <extLst/>
</workbook>
</file>

<file path=xl/sharedStrings.xml><?xml version="1.0" encoding="utf-8"?>
<sst xmlns="http://schemas.openxmlformats.org/spreadsheetml/2006/main" count="64" uniqueCount="55">
  <si>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</si>
  <si>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</si>
  <si>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</si>
  <si>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</si>
  <si>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</si>
  <si>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</si>
  <si>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</si>
  <si>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</si>
  <si>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</si>
  <si>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</si>
  <si>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</si>
  <si>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30214000-2 - Pracovní stanice </t>
  </si>
  <si>
    <t>30230000-0 - Zařízení související s počítači</t>
  </si>
  <si>
    <t>30231310-3 - Ploché monitory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</si>
  <si>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</si>
  <si>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</si>
  <si>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</si>
  <si>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</si>
  <si>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</si>
  <si>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</si>
  <si>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</si>
  <si>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</si>
  <si>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</si>
  <si>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</si>
  <si>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</si>
  <si>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</si>
  <si>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</si>
  <si>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</si>
  <si>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</si>
  <si>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</si>
  <si>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</si>
  <si>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</si>
  <si>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</si>
  <si>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Záruka na zboží min. 36 měsíců.</t>
  </si>
  <si>
    <t>Záruka na zboží min. 60 měsíců, servis NBD on site.</t>
  </si>
  <si>
    <t>ANO</t>
  </si>
  <si>
    <t xml:space="preserve">Národní plán obnovy pro oblast vysokých škol pro roky 2022–2024
Registrační číslo projektu:  NPO_ZČU_MSMT-16584/2022
Specifický cíl B: Tvorba nových progresivních studijních programů </t>
  </si>
  <si>
    <t>Ing. Roman Polák,
Tel.: 37763 8753</t>
  </si>
  <si>
    <t>Univerzitní 22,
301 00 Plzeň,
Fakulta strojní - Katedra konstruování strojů,
místnost UX 229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</si>
  <si>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</si>
  <si>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079 - 2023 </t>
  </si>
  <si>
    <t>Monitor 24"</t>
  </si>
  <si>
    <t>Samostatná faktura</t>
  </si>
  <si>
    <t>Pracovní stanice CAD včetně klávesnice a myši</t>
  </si>
  <si>
    <t>HDMI splitter (rozbočovač)</t>
  </si>
  <si>
    <t>Kabel USB-C – USB3.0</t>
  </si>
  <si>
    <t>Lightning USB kabel</t>
  </si>
  <si>
    <t>Národní plán obnovy pro oblast vysokých škol pro roky 2022–2024
Registrační číslo projektu:  NPO_ZČU_MSMT-16584/2022
Specifický cíl A: Transformace formy a obsahu VŠ vzdělávání 
Specifický cíl A3: Tvorba nových profesně zaměřených studijních programů</t>
  </si>
  <si>
    <t>Mgr. Jan Baťko, Ph.D.,
Tel.: 37763 6449</t>
  </si>
  <si>
    <t>Klatovská tř. 51,
301 00 Plzeň,
Fakulta pedagogická - Katedra výpočetní a didaktické techniky,
místnost KL 215</t>
  </si>
  <si>
    <t>Počet HDMI female konektorů: 3 (1 vstup, 2 výstupy).
Napájecí napětí 5 V.
Podpora 4K a 3D obrazu.
Min. 12bitovou barevnou hloubku.
Zesilovač signálu.
Preferuje se černá barva.</t>
  </si>
  <si>
    <t>1 male konektor USB-A (USB 3.2, Gen 1), 1 male konektor USB-C (USB 3.2, Gen 2), rovné kovové zakončení.
Vysokorychlostní datový kabel.
Stíněný; bavlněný oplet.
Podpora rychlonabíjení (až 3 A).
Min. délka 1 m.</t>
  </si>
  <si>
    <t>1 male USB-A (min. USB 2.0), 1 Lightning konektor.
Barva se preferuje bílá.
Min. délka 1 m.
Podpora napájecí funkce při použití nabíječky.</t>
  </si>
  <si>
    <r>
      <t xml:space="preserve">Displej 24" s minimálním rozlišením Full HD+ 1920 x 1200 typu IPS a poměrem stran 16:10. 
Povrch displeje matný nebo antireflexní. 
Doba odezvy displeje 5 ms nebo menší. 
Jas 300 cd/m2 nebo větší. 
Minimální počty a typy vstupů: 1x HDMI 1.4, 1x DisplayPort, 3x USB. 
</t>
    </r>
    <r>
      <rPr>
        <b/>
        <sz val="11"/>
        <color theme="1"/>
        <rFont val="Calibri"/>
        <family val="2"/>
        <scheme val="minor"/>
      </rPr>
      <t>Propojovací video kabel kompatibilní s položkou č. 1 součástí dodávky</t>
    </r>
    <r>
      <rPr>
        <sz val="11"/>
        <color theme="1"/>
        <rFont val="Calibri"/>
        <family val="2"/>
        <scheme val="minor"/>
      </rPr>
      <t>. 
Výškově nastavitelný s možností otočení o 90° (pivot). 
Záruka min. 36 měsíců.
Kompatibilní k pol. č. 1 (16 ks PC po 2 monitorech).</t>
    </r>
  </si>
  <si>
    <r>
      <t xml:space="preserve">Výkon procesoru v Passmark CPU více než 39 000 bodů (platné ke dni 27.6.2023), minimálně 16 jader.
Grafická karta dedikovaná s vlastní pamětí alespoň 12 GB GDDR6. Minimálně 3 grafické výstupy. 
</t>
    </r>
    <r>
      <rPr>
        <sz val="11"/>
        <color rgb="FFFF0000"/>
        <rFont val="Calibri"/>
        <family val="2"/>
        <scheme val="minor"/>
      </rPr>
      <t>Nutná profesionální grafická karta pro pracovní stanice určené pro práci v CAx systémech.</t>
    </r>
    <r>
      <rPr>
        <sz val="11"/>
        <color theme="1"/>
        <rFont val="Calibri"/>
        <family val="2"/>
        <scheme val="minor"/>
      </rPr>
      <t xml:space="preserve">
Operační paměť minimálně 64 GB, min. 4800 MHz s možností rozšíření až na 128 GB. Minimálně 2 volné sloty na rozšíření RAM.
SSD disk o kapacitě minimálně 2TB M.2 PCIe 4.generace. 
HDD disk o kapacitě min. 1TB typu SATA 3,5" a min. 7200 ot., alespoň 1 volná pozice pro přidání SSD typu M.2.
Minimální počty portů: 1x USB port (USB type-C 3.1/3.2 Gen 2), 4x USB 3.2 Gen 2, 3x USB 3.2 Gen 1.
Podpora bootování z USB.
Síťová karta 1 Gb/s Ethernet s podporou PXE.
Originální operační systém Windows 64-bit Pro (Windows 10 nebo vyšší) - OS Windows požadujeme z důvodu kompatibility s interními aplikacemi ZČU (Stag, Magion,...).
Existence ovladačů použitého HW ve Windows 10 a vyšší verze Windows.
Podpora TPM 2.0 (Trusted Platform Module)
</t>
    </r>
    <r>
      <rPr>
        <b/>
        <sz val="11"/>
        <color theme="1"/>
        <rFont val="Calibri"/>
        <family val="2"/>
        <scheme val="minor"/>
      </rPr>
      <t>Včetně CZ klávesnice a myš</t>
    </r>
    <r>
      <rPr>
        <sz val="11"/>
        <color theme="1"/>
        <rFont val="Calibri"/>
        <family val="2"/>
        <scheme val="minor"/>
      </rPr>
      <t>i (min. 3 tlačítka a kolečko).
Podpora prostřednictvím internetu musí umožňovat stahování ovladačů a manuálu z internetu adresně pro konkrétní zadaný typ (sériové číslo) zařízení.
Záruka min. 60 měsíců,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</si>
</sst>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15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1"/>
  <sheetViews>
    <sheetView tabSelected="1" zoomScale="53" zoomScaleNormal="53" workbookViewId="0" topLeftCell="A2">
      <selection activeCell="H7" sqref="H7:H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31.28125" style="1" customWidth="1"/>
    <col min="7" max="7" width="26.140625" style="4" bestFit="1" customWidth="1"/>
    <col min="8" max="8" width="23.421875" style="4" customWidth="1"/>
    <col min="9" max="9" width="20.7109375" style="4" customWidth="1"/>
    <col min="10" max="10" width="14.28125" style="1" bestFit="1" customWidth="1"/>
    <col min="11" max="11" width="61.8515625" style="0" customWidth="1"/>
    <col min="12" max="12" width="29.8515625" style="0" customWidth="1"/>
    <col min="13" max="13" width="23.140625" style="0" customWidth="1"/>
    <col min="14" max="14" width="37.0039062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2.00390625" style="0" hidden="1" customWidth="1"/>
    <col min="22" max="22" width="31.57421875" style="5" customWidth="1"/>
  </cols>
  <sheetData>
    <row r="1" spans="2:22" ht="40.9" customHeight="1">
      <c r="B1" s="125" t="s">
        <v>40</v>
      </c>
      <c r="C1" s="126"/>
      <c r="D1" s="126"/>
      <c r="E1"/>
      <c r="G1" s="41"/>
      <c r="V1"/>
    </row>
    <row r="2" spans="3:22" ht="23.25" customHeight="1">
      <c r="C2"/>
      <c r="D2" s="9"/>
      <c r="E2" s="10"/>
      <c r="G2" s="129"/>
      <c r="H2" s="130"/>
      <c r="I2" s="130"/>
      <c r="J2" s="130"/>
      <c r="K2" s="130"/>
      <c r="L2" s="130"/>
      <c r="M2" s="130"/>
      <c r="N2" s="130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94"/>
      <c r="E3" s="94"/>
      <c r="F3" s="94"/>
      <c r="G3" s="130"/>
      <c r="H3" s="130"/>
      <c r="I3" s="130"/>
      <c r="J3" s="130"/>
      <c r="K3" s="130"/>
      <c r="L3" s="130"/>
      <c r="M3" s="130"/>
      <c r="N3" s="130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94"/>
      <c r="E4" s="94"/>
      <c r="F4" s="94"/>
      <c r="G4" s="94"/>
      <c r="H4" s="9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27" t="s">
        <v>2</v>
      </c>
      <c r="H5" s="128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14</v>
      </c>
      <c r="D6" s="32" t="s">
        <v>4</v>
      </c>
      <c r="E6" s="32" t="s">
        <v>15</v>
      </c>
      <c r="F6" s="32" t="s">
        <v>16</v>
      </c>
      <c r="G6" s="37" t="s">
        <v>25</v>
      </c>
      <c r="H6" s="38" t="s">
        <v>26</v>
      </c>
      <c r="I6" s="33" t="s">
        <v>17</v>
      </c>
      <c r="J6" s="32" t="s">
        <v>18</v>
      </c>
      <c r="K6" s="32" t="s">
        <v>39</v>
      </c>
      <c r="L6" s="34" t="s">
        <v>19</v>
      </c>
      <c r="M6" s="35" t="s">
        <v>20</v>
      </c>
      <c r="N6" s="34" t="s">
        <v>21</v>
      </c>
      <c r="O6" s="32" t="s">
        <v>30</v>
      </c>
      <c r="P6" s="34" t="s">
        <v>22</v>
      </c>
      <c r="Q6" s="32" t="s">
        <v>5</v>
      </c>
      <c r="R6" s="36" t="s">
        <v>6</v>
      </c>
      <c r="S6" s="93" t="s">
        <v>7</v>
      </c>
      <c r="T6" s="93" t="s">
        <v>8</v>
      </c>
      <c r="U6" s="34" t="s">
        <v>23</v>
      </c>
      <c r="V6" s="34" t="s">
        <v>24</v>
      </c>
    </row>
    <row r="7" spans="1:22" ht="284.25" customHeight="1" thickTop="1">
      <c r="A7" s="20"/>
      <c r="B7" s="51">
        <v>1</v>
      </c>
      <c r="C7" s="52" t="s">
        <v>43</v>
      </c>
      <c r="D7" s="53">
        <v>17</v>
      </c>
      <c r="E7" s="54" t="s">
        <v>31</v>
      </c>
      <c r="F7" s="95" t="s">
        <v>54</v>
      </c>
      <c r="G7" s="139"/>
      <c r="H7" s="144"/>
      <c r="I7" s="131" t="s">
        <v>42</v>
      </c>
      <c r="J7" s="133" t="s">
        <v>35</v>
      </c>
      <c r="K7" s="135" t="s">
        <v>36</v>
      </c>
      <c r="L7" s="55" t="s">
        <v>34</v>
      </c>
      <c r="M7" s="137" t="s">
        <v>37</v>
      </c>
      <c r="N7" s="137" t="s">
        <v>38</v>
      </c>
      <c r="O7" s="131">
        <v>30</v>
      </c>
      <c r="P7" s="56">
        <f>D7*Q7</f>
        <v>659430</v>
      </c>
      <c r="Q7" s="57">
        <v>38790</v>
      </c>
      <c r="R7" s="146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123"/>
      <c r="V7" s="60" t="s">
        <v>11</v>
      </c>
    </row>
    <row r="8" spans="1:22" ht="187.5" customHeight="1" thickBot="1">
      <c r="A8" s="20"/>
      <c r="B8" s="79">
        <v>2</v>
      </c>
      <c r="C8" s="80" t="s">
        <v>41</v>
      </c>
      <c r="D8" s="81">
        <v>32</v>
      </c>
      <c r="E8" s="82" t="s">
        <v>31</v>
      </c>
      <c r="F8" s="92" t="s">
        <v>53</v>
      </c>
      <c r="G8" s="140"/>
      <c r="H8" s="145"/>
      <c r="I8" s="132"/>
      <c r="J8" s="134"/>
      <c r="K8" s="136"/>
      <c r="L8" s="83" t="s">
        <v>33</v>
      </c>
      <c r="M8" s="138"/>
      <c r="N8" s="138"/>
      <c r="O8" s="132"/>
      <c r="P8" s="84">
        <f>D8*Q8</f>
        <v>140480</v>
      </c>
      <c r="Q8" s="85">
        <v>4390</v>
      </c>
      <c r="R8" s="147"/>
      <c r="S8" s="86">
        <f>D8*R8</f>
        <v>0</v>
      </c>
      <c r="T8" s="87" t="str">
        <f aca="true" t="shared" si="1" ref="T8">IF(ISNUMBER(R8),IF(R8&gt;Q8,"NEVYHOVUJE","VYHOVUJE")," ")</f>
        <v xml:space="preserve"> </v>
      </c>
      <c r="U8" s="124"/>
      <c r="V8" s="88" t="s">
        <v>13</v>
      </c>
    </row>
    <row r="9" spans="1:22" ht="126" customHeight="1">
      <c r="A9" s="20"/>
      <c r="B9" s="70">
        <v>3</v>
      </c>
      <c r="C9" s="71" t="s">
        <v>44</v>
      </c>
      <c r="D9" s="72">
        <v>4</v>
      </c>
      <c r="E9" s="73" t="s">
        <v>31</v>
      </c>
      <c r="F9" s="89" t="s">
        <v>50</v>
      </c>
      <c r="G9" s="141"/>
      <c r="H9" s="74" t="s">
        <v>32</v>
      </c>
      <c r="I9" s="102" t="s">
        <v>42</v>
      </c>
      <c r="J9" s="96" t="s">
        <v>35</v>
      </c>
      <c r="K9" s="96" t="s">
        <v>47</v>
      </c>
      <c r="L9" s="108"/>
      <c r="M9" s="105" t="s">
        <v>48</v>
      </c>
      <c r="N9" s="105" t="s">
        <v>49</v>
      </c>
      <c r="O9" s="102">
        <v>21</v>
      </c>
      <c r="P9" s="75">
        <f>D9*Q9</f>
        <v>3160</v>
      </c>
      <c r="Q9" s="76">
        <v>790</v>
      </c>
      <c r="R9" s="148"/>
      <c r="S9" s="77">
        <f>D9*R9</f>
        <v>0</v>
      </c>
      <c r="T9" s="78" t="str">
        <f aca="true" t="shared" si="2" ref="T9:T11">IF(ISNUMBER(R9),IF(R9&gt;Q9,"NEVYHOVUJE","VYHOVUJE")," ")</f>
        <v xml:space="preserve"> </v>
      </c>
      <c r="U9" s="99"/>
      <c r="V9" s="111" t="s">
        <v>12</v>
      </c>
    </row>
    <row r="10" spans="1:22" ht="110.25" customHeight="1">
      <c r="A10" s="20"/>
      <c r="B10" s="42">
        <v>4</v>
      </c>
      <c r="C10" s="43" t="s">
        <v>45</v>
      </c>
      <c r="D10" s="44">
        <v>5</v>
      </c>
      <c r="E10" s="45" t="s">
        <v>31</v>
      </c>
      <c r="F10" s="90" t="s">
        <v>51</v>
      </c>
      <c r="G10" s="142"/>
      <c r="H10" s="46" t="s">
        <v>32</v>
      </c>
      <c r="I10" s="103"/>
      <c r="J10" s="97"/>
      <c r="K10" s="97"/>
      <c r="L10" s="109"/>
      <c r="M10" s="106"/>
      <c r="N10" s="106"/>
      <c r="O10" s="103"/>
      <c r="P10" s="47">
        <f>D10*Q10</f>
        <v>660</v>
      </c>
      <c r="Q10" s="48">
        <v>132</v>
      </c>
      <c r="R10" s="149"/>
      <c r="S10" s="49">
        <f>D10*R10</f>
        <v>0</v>
      </c>
      <c r="T10" s="50" t="str">
        <f t="shared" si="2"/>
        <v xml:space="preserve"> </v>
      </c>
      <c r="U10" s="100"/>
      <c r="V10" s="112"/>
    </row>
    <row r="11" spans="1:22" ht="87.75" customHeight="1" thickBot="1">
      <c r="A11" s="20"/>
      <c r="B11" s="61">
        <v>5</v>
      </c>
      <c r="C11" s="62" t="s">
        <v>46</v>
      </c>
      <c r="D11" s="63">
        <v>4</v>
      </c>
      <c r="E11" s="64" t="s">
        <v>31</v>
      </c>
      <c r="F11" s="91" t="s">
        <v>52</v>
      </c>
      <c r="G11" s="143"/>
      <c r="H11" s="65" t="s">
        <v>32</v>
      </c>
      <c r="I11" s="104"/>
      <c r="J11" s="98"/>
      <c r="K11" s="98"/>
      <c r="L11" s="110"/>
      <c r="M11" s="107"/>
      <c r="N11" s="107"/>
      <c r="O11" s="104"/>
      <c r="P11" s="66">
        <f>D11*Q11</f>
        <v>680</v>
      </c>
      <c r="Q11" s="67">
        <v>170</v>
      </c>
      <c r="R11" s="150"/>
      <c r="S11" s="68">
        <f>D11*R11</f>
        <v>0</v>
      </c>
      <c r="T11" s="69" t="str">
        <f t="shared" si="2"/>
        <v xml:space="preserve"> </v>
      </c>
      <c r="U11" s="101"/>
      <c r="V11" s="113"/>
    </row>
    <row r="12" spans="3:16" ht="17.45" customHeight="1" thickBot="1" thickTop="1">
      <c r="C12"/>
      <c r="D12"/>
      <c r="E12"/>
      <c r="F12"/>
      <c r="G12"/>
      <c r="H12"/>
      <c r="I12"/>
      <c r="J12"/>
      <c r="N12"/>
      <c r="O12"/>
      <c r="P12"/>
    </row>
    <row r="13" spans="2:22" ht="51.75" customHeight="1" thickBot="1" thickTop="1">
      <c r="B13" s="121" t="s">
        <v>29</v>
      </c>
      <c r="C13" s="121"/>
      <c r="D13" s="121"/>
      <c r="E13" s="121"/>
      <c r="F13" s="121"/>
      <c r="G13" s="121"/>
      <c r="H13" s="40"/>
      <c r="I13" s="40"/>
      <c r="J13" s="21"/>
      <c r="K13" s="21"/>
      <c r="L13" s="6"/>
      <c r="M13" s="6"/>
      <c r="N13" s="6"/>
      <c r="O13" s="22"/>
      <c r="P13" s="22"/>
      <c r="Q13" s="23" t="s">
        <v>9</v>
      </c>
      <c r="R13" s="118" t="s">
        <v>10</v>
      </c>
      <c r="S13" s="119"/>
      <c r="T13" s="120"/>
      <c r="U13" s="24"/>
      <c r="V13" s="25"/>
    </row>
    <row r="14" spans="2:20" ht="50.45" customHeight="1" thickBot="1" thickTop="1">
      <c r="B14" s="122" t="s">
        <v>27</v>
      </c>
      <c r="C14" s="122"/>
      <c r="D14" s="122"/>
      <c r="E14" s="122"/>
      <c r="F14" s="122"/>
      <c r="G14" s="122"/>
      <c r="H14" s="122"/>
      <c r="I14" s="26"/>
      <c r="L14" s="9"/>
      <c r="M14" s="9"/>
      <c r="N14" s="9"/>
      <c r="O14" s="27"/>
      <c r="P14" s="27"/>
      <c r="Q14" s="28">
        <f>SUM(P7:P11)</f>
        <v>804410</v>
      </c>
      <c r="R14" s="115">
        <f>SUM(S7:S11)</f>
        <v>0</v>
      </c>
      <c r="S14" s="116"/>
      <c r="T14" s="117"/>
    </row>
    <row r="15" spans="2:19" ht="15.75" thickTop="1">
      <c r="B15" s="114" t="s">
        <v>28</v>
      </c>
      <c r="C15" s="114"/>
      <c r="D15" s="114"/>
      <c r="E15" s="114"/>
      <c r="F15" s="114"/>
      <c r="G15" s="114"/>
      <c r="H15" s="94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94"/>
      <c r="H16" s="94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94"/>
      <c r="H17" s="94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94"/>
      <c r="H18" s="94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94"/>
      <c r="H19" s="94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8:19" ht="19.9" customHeight="1">
      <c r="H20" s="30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94"/>
      <c r="H21" s="94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94"/>
      <c r="H22" s="94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94"/>
      <c r="H23" s="94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94"/>
      <c r="H24" s="94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94"/>
      <c r="H25" s="94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94"/>
      <c r="H26" s="94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94"/>
      <c r="H27" s="94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94"/>
      <c r="H28" s="94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94"/>
      <c r="H29" s="94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94"/>
      <c r="H30" s="94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94"/>
      <c r="H31" s="94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94"/>
      <c r="H32" s="94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94"/>
      <c r="H33" s="94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94"/>
      <c r="H34" s="94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94"/>
      <c r="H35" s="94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94"/>
      <c r="H36" s="94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94"/>
      <c r="H37" s="94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94"/>
      <c r="H38" s="94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94"/>
      <c r="H39" s="94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94"/>
      <c r="H40" s="94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94"/>
      <c r="H41" s="94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94"/>
      <c r="H42" s="94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94"/>
      <c r="H43" s="94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94"/>
      <c r="H44" s="94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94"/>
      <c r="H45" s="94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94"/>
      <c r="H46" s="94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94"/>
      <c r="H47" s="94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94"/>
      <c r="H48" s="94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94"/>
      <c r="H49" s="94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94"/>
      <c r="H50" s="94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94"/>
      <c r="H51" s="94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94"/>
      <c r="H52" s="94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94"/>
      <c r="H53" s="94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94"/>
      <c r="H54" s="94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94"/>
      <c r="H55" s="94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94"/>
      <c r="H56" s="94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94"/>
      <c r="H57" s="94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94"/>
      <c r="H58" s="94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94"/>
      <c r="H59" s="94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94"/>
      <c r="H60" s="94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94"/>
      <c r="H61" s="94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94"/>
      <c r="H62" s="94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94"/>
      <c r="H63" s="94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94"/>
      <c r="H64" s="94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94"/>
      <c r="H65" s="94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94"/>
      <c r="H66" s="94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94"/>
      <c r="H67" s="94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94"/>
      <c r="H68" s="94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94"/>
      <c r="H69" s="94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94"/>
      <c r="H70" s="94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94"/>
      <c r="H71" s="94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94"/>
      <c r="H72" s="94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94"/>
      <c r="H73" s="94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94"/>
      <c r="H74" s="94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94"/>
      <c r="H75" s="94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94"/>
      <c r="H76" s="94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94"/>
      <c r="H77" s="94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94"/>
      <c r="H78" s="94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94"/>
      <c r="H79" s="94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94"/>
      <c r="H80" s="94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94"/>
      <c r="H81" s="94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94"/>
      <c r="H82" s="94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94"/>
      <c r="H83" s="94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94"/>
      <c r="H84" s="94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94"/>
      <c r="H85" s="94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94"/>
      <c r="H86" s="94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94"/>
      <c r="H87" s="94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94"/>
      <c r="H88" s="94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94"/>
      <c r="H89" s="94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94"/>
      <c r="H90" s="94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94"/>
      <c r="H91" s="94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94"/>
      <c r="H92" s="94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94"/>
      <c r="H93" s="94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94"/>
      <c r="H94" s="94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94"/>
      <c r="H95" s="94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94"/>
      <c r="H96" s="94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94"/>
      <c r="H97" s="94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94"/>
      <c r="H98" s="94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94"/>
      <c r="H99" s="94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6" ht="19.9" customHeight="1">
      <c r="C100" s="21"/>
      <c r="D100" s="29"/>
      <c r="E100" s="21"/>
      <c r="F100" s="21"/>
      <c r="G100" s="94"/>
      <c r="H100" s="94"/>
      <c r="I100" s="11"/>
      <c r="J100" s="11"/>
      <c r="K100" s="11"/>
      <c r="L100" s="11"/>
      <c r="M100" s="11"/>
      <c r="N100" s="5"/>
      <c r="O100" s="5"/>
      <c r="P100" s="5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</sheetData>
  <sheetProtection algorithmName="SHA-512" hashValue="8kPn/f0C99vznCHe3kl+okMXuI8GGnMcEsVtAvFzUzuJEs9BG2aFmfAYbc/blArhm9ra/ihKRQ7mRwNBdpP6eQ==" saltValue="zKZfzba4y3nFi1oAwnxhDg==" spinCount="100000" sheet="1" objects="1" scenarios="1"/>
  <mergeCells count="24">
    <mergeCell ref="U7:U8"/>
    <mergeCell ref="B1:D1"/>
    <mergeCell ref="G5:H5"/>
    <mergeCell ref="G2:N3"/>
    <mergeCell ref="I7:I8"/>
    <mergeCell ref="O7:O8"/>
    <mergeCell ref="J7:J8"/>
    <mergeCell ref="K7:K8"/>
    <mergeCell ref="M7:M8"/>
    <mergeCell ref="N7:N8"/>
    <mergeCell ref="I9:I11"/>
    <mergeCell ref="J9:J11"/>
    <mergeCell ref="B15:G15"/>
    <mergeCell ref="R14:T14"/>
    <mergeCell ref="R13:T13"/>
    <mergeCell ref="B13:G13"/>
    <mergeCell ref="B14:H14"/>
    <mergeCell ref="K9:K11"/>
    <mergeCell ref="U9:U11"/>
    <mergeCell ref="O9:O11"/>
    <mergeCell ref="M9:M11"/>
    <mergeCell ref="N9:N11"/>
    <mergeCell ref="L9:L11"/>
    <mergeCell ref="V9:V11"/>
  </mergeCells>
  <conditionalFormatting sqref="B7:B11 D7:D11">
    <cfRule type="containsBlanks" priority="96" dxfId="7">
      <formula>LEN(TRIM(B7))=0</formula>
    </cfRule>
  </conditionalFormatting>
  <conditionalFormatting sqref="B7:B11">
    <cfRule type="cellIs" priority="93" dxfId="6" operator="greaterThanOrEqual">
      <formula>1</formula>
    </cfRule>
  </conditionalFormatting>
  <conditionalFormatting sqref="G7:H11 R7:R11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1">
    <cfRule type="notContainsBlanks" priority="69" dxfId="2">
      <formula>LEN(TRIM(G7))&gt;0</formula>
    </cfRule>
  </conditionalFormatting>
  <conditionalFormatting sqref="T7:T11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1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2023-06-26T05:49:18Z</cp:lastPrinted>
  <dcterms:created xsi:type="dcterms:W3CDTF">2014-03-05T12:43:32Z</dcterms:created>
  <dcterms:modified xsi:type="dcterms:W3CDTF">2023-07-13T09:33:49Z</dcterms:modified>
  <cp:category/>
  <cp:version/>
  <cp:contentType/>
  <cp:contentStatus/>
  <cp:revision>3</cp:revision>
</cp:coreProperties>
</file>