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8-2023\"/>
    </mc:Choice>
  </mc:AlternateContent>
  <xr:revisionPtr revIDLastSave="0" documentId="13_ncr:1_{DAD56C14-F0B2-4DB4-8505-0E295DEFED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Q11" i="1"/>
  <c r="N11" i="1"/>
  <c r="M11" i="1"/>
  <c r="R10" i="1"/>
  <c r="Q10" i="1"/>
  <c r="N10" i="1"/>
  <c r="M10" i="1"/>
  <c r="R9" i="1"/>
  <c r="Q9" i="1"/>
  <c r="N9" i="1"/>
  <c r="M9" i="1"/>
  <c r="R8" i="1"/>
  <c r="Q8" i="1"/>
  <c r="N8" i="1"/>
  <c r="M8" i="1"/>
  <c r="O14" i="1" l="1"/>
  <c r="P14" i="1"/>
</calcChain>
</file>

<file path=xl/sharedStrings.xml><?xml version="1.0" encoding="utf-8"?>
<sst xmlns="http://schemas.openxmlformats.org/spreadsheetml/2006/main" count="61" uniqueCount="48">
  <si>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</si>
  <si>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</si>
  <si>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</si>
  <si>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</si>
  <si>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</si>
  <si>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</si>
  <si>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</si>
  <si>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</si>
  <si>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</si>
  <si>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</si>
  <si>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</si>
  <si>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</si>
  <si>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</si>
  <si>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</si>
  <si>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</si>
  <si>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</si>
  <si>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</si>
  <si>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</si>
  <si>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</si>
  <si>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</si>
  <si>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</si>
  <si>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</si>
  <si>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</si>
  <si>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</si>
  <si>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</si>
  <si>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</si>
  <si>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</si>
  <si>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</si>
  <si>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- 008 - 2023</t>
  </si>
  <si>
    <t>Musica 4</t>
  </si>
  <si>
    <t>Tuto položku fakturovat zvlášť.</t>
  </si>
  <si>
    <t>NE</t>
  </si>
  <si>
    <t>Fakulta pedagogická ZČU, Katedra hudební výchovy a kultury, Klatovská 51, 301 00 Plzeň</t>
  </si>
  <si>
    <t>Mgr. et Mgr. Romana Feiferlíková, Ph.D., 377 636 202, feiferlo@khk.zcu.cz</t>
  </si>
  <si>
    <t>plakát VV</t>
  </si>
  <si>
    <t>ks</t>
  </si>
  <si>
    <t>Tiskovina k oslavám 75 let nejstarší fakulty. Více viz příloha smlouvy č. 3-2.</t>
  </si>
  <si>
    <t>Hana Kalašová, 725 870 136, 
kalasovh@rek.zcu.cz</t>
  </si>
  <si>
    <t>Vnější vztahy ZČU, Hana Kalašová, Univerzitní 8, 301 00 Plzeň</t>
  </si>
  <si>
    <t>metodika FPE</t>
  </si>
  <si>
    <t>ANO</t>
  </si>
  <si>
    <t>projekt "Spolupraxe" - na cestě ke kompetentním učitelům, financován darem z Otevřeno z.s.</t>
  </si>
  <si>
    <t>Katedra pedagogiky, Fakulta pedagogická ZČU v Plzni, Chodské náměstí 1, 306 14 Plzeň</t>
  </si>
  <si>
    <t xml:space="preserve">    Mgr. Milan Podpera, Ph.D., 377 636 348, 
mpodpera@kpg.zcu.cz</t>
  </si>
  <si>
    <t>Výroční zpráva o činnosti ZČU za rok
2022, anglická verze. Více viz příloha
smlouvy č. 3-3.</t>
  </si>
  <si>
    <t>VZ ZČU 2022</t>
  </si>
  <si>
    <t>Tisk metodického materiálu. Více viz příloha smlouvy č. 3-4.</t>
  </si>
  <si>
    <t>Časopis Paedagogia Musica, (4) MAY 2023. Více viz příloha smlouvy č. 3-1.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</si>
</sst>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1"/>
  <sheetViews>
    <sheetView tabSelected="1" zoomScale="75" zoomScaleNormal="75" workbookViewId="0">
      <selection activeCell="P11" sqref="P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32.7109375" style="3" customWidth="1"/>
    <col min="10" max="10" width="18.5703125" style="3" customWidth="1"/>
    <col min="11" max="11" width="21.5703125" style="6" customWidth="1"/>
    <col min="12" max="12" width="22.28515625" style="6" customWidth="1"/>
    <col min="13" max="13" width="0.28515625" style="6" customWidth="1"/>
    <col min="14" max="14" width="24.5703125" style="6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7" customWidth="1"/>
    <col min="21" max="16384" width="9.140625" style="3"/>
  </cols>
  <sheetData>
    <row r="1" spans="1:20" ht="18" customHeight="1" x14ac:dyDescent="0.25">
      <c r="B1" s="4" t="s">
        <v>27</v>
      </c>
      <c r="C1" s="4"/>
      <c r="D1" s="4"/>
      <c r="E1" s="5"/>
      <c r="F1" s="6"/>
      <c r="G1" s="6"/>
      <c r="H1" s="6"/>
      <c r="I1" s="6"/>
      <c r="K1" s="3"/>
      <c r="L1" s="3"/>
    </row>
    <row r="2" spans="1:20" ht="24.6" customHeight="1" x14ac:dyDescent="0.25">
      <c r="B2" s="8" t="s">
        <v>28</v>
      </c>
      <c r="C2" s="8"/>
      <c r="D2" s="8"/>
      <c r="K2" s="10"/>
      <c r="L2" s="10"/>
      <c r="M2" s="10"/>
      <c r="N2" s="10"/>
      <c r="P2" s="11"/>
      <c r="Q2" s="11"/>
      <c r="R2" s="11"/>
    </row>
    <row r="3" spans="1:20" ht="18.75" customHeight="1" x14ac:dyDescent="0.25">
      <c r="D3" s="12"/>
      <c r="E3" s="13"/>
      <c r="G3" s="3"/>
      <c r="H3" s="14"/>
      <c r="K3" s="10"/>
      <c r="L3" s="10"/>
      <c r="M3" s="10"/>
      <c r="N3" s="10"/>
      <c r="P3" s="15"/>
      <c r="Q3" s="16"/>
      <c r="R3" s="17"/>
      <c r="S3" s="16"/>
      <c r="T3" s="18"/>
    </row>
    <row r="4" spans="1:20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22"/>
      <c r="K4" s="10"/>
      <c r="L4" s="3"/>
      <c r="M4" s="9"/>
      <c r="N4" s="3"/>
      <c r="O4" s="15"/>
      <c r="P4" s="15"/>
      <c r="Q4" s="16"/>
      <c r="R4" s="16"/>
      <c r="S4" s="16"/>
      <c r="T4" s="18"/>
    </row>
    <row r="5" spans="1:20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K5" s="10"/>
      <c r="L5" s="3"/>
      <c r="M5" s="9"/>
      <c r="N5" s="3"/>
      <c r="P5" s="15"/>
      <c r="R5" s="24"/>
    </row>
    <row r="6" spans="1:20" ht="28.15" customHeight="1" thickBot="1" x14ac:dyDescent="0.3">
      <c r="B6" s="25"/>
      <c r="C6" s="26"/>
      <c r="D6" s="9"/>
      <c r="K6" s="10"/>
      <c r="L6" s="27"/>
      <c r="M6" s="27"/>
      <c r="N6" s="27"/>
      <c r="P6" s="28" t="s">
        <v>2</v>
      </c>
      <c r="T6" s="14"/>
    </row>
    <row r="7" spans="1:20" ht="121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1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2" t="s">
        <v>17</v>
      </c>
      <c r="Q7" s="31" t="s">
        <v>18</v>
      </c>
      <c r="R7" s="31" t="s">
        <v>19</v>
      </c>
      <c r="S7" s="30" t="s">
        <v>20</v>
      </c>
      <c r="T7" s="30" t="s">
        <v>21</v>
      </c>
    </row>
    <row r="8" spans="1:20" ht="90.75" thickTop="1" x14ac:dyDescent="0.25">
      <c r="A8" s="33"/>
      <c r="B8" s="34">
        <v>1</v>
      </c>
      <c r="C8" s="35" t="s">
        <v>29</v>
      </c>
      <c r="D8" s="36">
        <v>70</v>
      </c>
      <c r="E8" s="35" t="s">
        <v>35</v>
      </c>
      <c r="F8" s="37" t="s">
        <v>47</v>
      </c>
      <c r="G8" s="38" t="s">
        <v>30</v>
      </c>
      <c r="H8" s="35" t="s">
        <v>31</v>
      </c>
      <c r="I8" s="35"/>
      <c r="J8" s="35" t="s">
        <v>33</v>
      </c>
      <c r="K8" s="35" t="s">
        <v>32</v>
      </c>
      <c r="L8" s="35">
        <v>14</v>
      </c>
      <c r="M8" s="39" t="e">
        <f>D8*#REF!</f>
        <v>#REF!</v>
      </c>
      <c r="N8" s="39">
        <f>D8*O8</f>
        <v>9800</v>
      </c>
      <c r="O8" s="40">
        <v>140</v>
      </c>
      <c r="P8" s="1"/>
      <c r="Q8" s="41">
        <f>D8*P8</f>
        <v>0</v>
      </c>
      <c r="R8" s="42" t="str">
        <f t="shared" ref="R8:R11" si="0">IF(ISNUMBER(P8), IF(P8&gt;O8,"NEVYHOVUJE","VYHOVUJE")," ")</f>
        <v xml:space="preserve"> </v>
      </c>
      <c r="S8" s="35"/>
      <c r="T8" s="35" t="s">
        <v>26</v>
      </c>
    </row>
    <row r="9" spans="1:20" ht="60" x14ac:dyDescent="0.25">
      <c r="B9" s="43">
        <v>2</v>
      </c>
      <c r="C9" s="44" t="s">
        <v>34</v>
      </c>
      <c r="D9" s="45">
        <v>3000</v>
      </c>
      <c r="E9" s="44" t="s">
        <v>35</v>
      </c>
      <c r="F9" s="46" t="s">
        <v>36</v>
      </c>
      <c r="G9" s="47" t="s">
        <v>30</v>
      </c>
      <c r="H9" s="44" t="s">
        <v>31</v>
      </c>
      <c r="I9" s="44"/>
      <c r="J9" s="44" t="s">
        <v>37</v>
      </c>
      <c r="K9" s="44" t="s">
        <v>38</v>
      </c>
      <c r="L9" s="44">
        <v>14</v>
      </c>
      <c r="M9" s="48" t="e">
        <f>D9*#REF!</f>
        <v>#REF!</v>
      </c>
      <c r="N9" s="48">
        <f>D9*O9</f>
        <v>39000</v>
      </c>
      <c r="O9" s="49">
        <v>13</v>
      </c>
      <c r="P9" s="2"/>
      <c r="Q9" s="50">
        <f>D9*P9</f>
        <v>0</v>
      </c>
      <c r="R9" s="51" t="str">
        <f t="shared" si="0"/>
        <v xml:space="preserve"> </v>
      </c>
      <c r="S9" s="44"/>
      <c r="T9" s="44" t="s">
        <v>26</v>
      </c>
    </row>
    <row r="10" spans="1:20" ht="60" x14ac:dyDescent="0.25">
      <c r="B10" s="43">
        <v>3</v>
      </c>
      <c r="C10" s="44" t="s">
        <v>45</v>
      </c>
      <c r="D10" s="45">
        <v>70</v>
      </c>
      <c r="E10" s="44" t="s">
        <v>35</v>
      </c>
      <c r="F10" s="46" t="s">
        <v>44</v>
      </c>
      <c r="G10" s="47" t="s">
        <v>30</v>
      </c>
      <c r="H10" s="44" t="s">
        <v>31</v>
      </c>
      <c r="I10" s="44"/>
      <c r="J10" s="44" t="s">
        <v>37</v>
      </c>
      <c r="K10" s="44" t="s">
        <v>38</v>
      </c>
      <c r="L10" s="44">
        <v>14</v>
      </c>
      <c r="M10" s="48" t="e">
        <f>D10*#REF!</f>
        <v>#REF!</v>
      </c>
      <c r="N10" s="48">
        <f>D10*O10</f>
        <v>10150</v>
      </c>
      <c r="O10" s="49">
        <v>145</v>
      </c>
      <c r="P10" s="2"/>
      <c r="Q10" s="50">
        <f>D10*P10</f>
        <v>0</v>
      </c>
      <c r="R10" s="51" t="str">
        <f t="shared" si="0"/>
        <v xml:space="preserve"> </v>
      </c>
      <c r="S10" s="44"/>
      <c r="T10" s="44" t="s">
        <v>26</v>
      </c>
    </row>
    <row r="11" spans="1:20" ht="75.75" thickBot="1" x14ac:dyDescent="0.3">
      <c r="B11" s="43">
        <v>4</v>
      </c>
      <c r="C11" s="44" t="s">
        <v>39</v>
      </c>
      <c r="D11" s="45">
        <v>500</v>
      </c>
      <c r="E11" s="44" t="s">
        <v>35</v>
      </c>
      <c r="F11" s="46" t="s">
        <v>46</v>
      </c>
      <c r="G11" s="47" t="s">
        <v>30</v>
      </c>
      <c r="H11" s="44" t="s">
        <v>40</v>
      </c>
      <c r="I11" s="44" t="s">
        <v>41</v>
      </c>
      <c r="J11" s="44" t="s">
        <v>43</v>
      </c>
      <c r="K11" s="44" t="s">
        <v>42</v>
      </c>
      <c r="L11" s="44">
        <v>14</v>
      </c>
      <c r="M11" s="48" t="e">
        <f>D11*#REF!</f>
        <v>#REF!</v>
      </c>
      <c r="N11" s="48">
        <f>D11*O11</f>
        <v>69500</v>
      </c>
      <c r="O11" s="49">
        <v>139</v>
      </c>
      <c r="P11" s="2"/>
      <c r="Q11" s="50">
        <f>D11*P11</f>
        <v>0</v>
      </c>
      <c r="R11" s="51" t="str">
        <f t="shared" si="0"/>
        <v xml:space="preserve"> </v>
      </c>
      <c r="S11" s="44"/>
      <c r="T11" s="44" t="s">
        <v>26</v>
      </c>
    </row>
    <row r="12" spans="1:20" ht="13.5" customHeight="1" thickTop="1" thickBot="1" x14ac:dyDescent="0.3">
      <c r="C12" s="3"/>
      <c r="D12" s="3"/>
      <c r="E12" s="3"/>
      <c r="F12" s="3"/>
      <c r="G12" s="3"/>
      <c r="H12" s="3"/>
      <c r="K12" s="3"/>
      <c r="L12" s="3"/>
      <c r="M12" s="3"/>
      <c r="N12" s="3"/>
      <c r="P12" s="52"/>
      <c r="Q12" s="52"/>
    </row>
    <row r="13" spans="1:20" ht="60.75" customHeight="1" thickTop="1" thickBot="1" x14ac:dyDescent="0.3">
      <c r="B13" s="53" t="s">
        <v>22</v>
      </c>
      <c r="C13" s="53"/>
      <c r="D13" s="53"/>
      <c r="E13" s="53"/>
      <c r="F13" s="53"/>
      <c r="G13" s="53"/>
      <c r="H13" s="53"/>
      <c r="I13" s="54"/>
      <c r="J13" s="14"/>
      <c r="K13" s="14"/>
      <c r="L13" s="55"/>
      <c r="M13" s="14"/>
      <c r="N13" s="55"/>
      <c r="O13" s="56" t="s">
        <v>23</v>
      </c>
      <c r="P13" s="57" t="s">
        <v>24</v>
      </c>
      <c r="Q13" s="58"/>
      <c r="R13" s="59"/>
      <c r="S13" s="27"/>
      <c r="T13" s="60"/>
    </row>
    <row r="14" spans="1:20" ht="33" customHeight="1" thickTop="1" thickBot="1" x14ac:dyDescent="0.3">
      <c r="B14" s="61" t="s">
        <v>25</v>
      </c>
      <c r="C14" s="61"/>
      <c r="D14" s="61"/>
      <c r="E14" s="61"/>
      <c r="F14" s="61"/>
      <c r="G14" s="61"/>
      <c r="H14" s="62"/>
      <c r="I14" s="10"/>
      <c r="J14" s="12"/>
      <c r="K14" s="12"/>
      <c r="L14" s="63"/>
      <c r="M14" s="12"/>
      <c r="N14" s="63"/>
      <c r="O14" s="64">
        <f>SUM(N8:N11)</f>
        <v>128450</v>
      </c>
      <c r="P14" s="65">
        <f>SUM(Q8:Q11)</f>
        <v>0</v>
      </c>
      <c r="Q14" s="66"/>
      <c r="R14" s="67"/>
    </row>
    <row r="15" spans="1:20" ht="14.25" customHeight="1" thickTop="1" x14ac:dyDescent="0.25">
      <c r="I15" s="10"/>
      <c r="K15" s="3"/>
      <c r="O15" s="6"/>
    </row>
    <row r="16" spans="1:20" ht="14.25" customHeight="1" x14ac:dyDescent="0.25">
      <c r="I16" s="10"/>
      <c r="K16" s="3"/>
      <c r="O16" s="6"/>
    </row>
    <row r="17" spans="3:15" ht="14.25" customHeight="1" x14ac:dyDescent="0.25">
      <c r="I17" s="10"/>
      <c r="K17" s="3"/>
      <c r="O17" s="6"/>
    </row>
    <row r="18" spans="3:15" x14ac:dyDescent="0.25">
      <c r="C18" s="3"/>
      <c r="E18" s="3"/>
      <c r="F18" s="3"/>
      <c r="G18" s="3"/>
      <c r="H18" s="3"/>
    </row>
    <row r="19" spans="3:15" x14ac:dyDescent="0.25">
      <c r="C19" s="3"/>
      <c r="E19" s="3"/>
      <c r="F19" s="3"/>
      <c r="G19" s="3"/>
      <c r="H19" s="3"/>
    </row>
    <row r="20" spans="3:15" x14ac:dyDescent="0.25">
      <c r="C20" s="3"/>
      <c r="E20" s="3"/>
      <c r="F20" s="3"/>
      <c r="G20" s="3"/>
      <c r="H20" s="3"/>
    </row>
    <row r="21" spans="3:15" x14ac:dyDescent="0.25">
      <c r="C21" s="3"/>
      <c r="E21" s="3"/>
      <c r="F21" s="3"/>
      <c r="G21" s="3"/>
      <c r="H21" s="3"/>
    </row>
    <row r="22" spans="3:15" x14ac:dyDescent="0.25">
      <c r="C22" s="3"/>
      <c r="E22" s="3"/>
      <c r="F22" s="3"/>
      <c r="G22" s="3"/>
      <c r="H22" s="3"/>
    </row>
    <row r="23" spans="3:15" x14ac:dyDescent="0.25">
      <c r="C23" s="3"/>
      <c r="E23" s="3"/>
      <c r="F23" s="3"/>
      <c r="G23" s="3"/>
      <c r="H23" s="3"/>
    </row>
    <row r="24" spans="3:15" x14ac:dyDescent="0.25">
      <c r="C24" s="3"/>
      <c r="E24" s="3"/>
      <c r="F24" s="3"/>
      <c r="G24" s="3"/>
      <c r="H24" s="3"/>
    </row>
    <row r="25" spans="3:15" x14ac:dyDescent="0.25">
      <c r="C25" s="3"/>
      <c r="E25" s="3"/>
      <c r="F25" s="3"/>
      <c r="G25" s="3"/>
      <c r="H25" s="3"/>
    </row>
    <row r="26" spans="3:15" x14ac:dyDescent="0.25">
      <c r="C26" s="3"/>
      <c r="E26" s="3"/>
      <c r="F26" s="3"/>
      <c r="G26" s="3"/>
      <c r="H26" s="3"/>
    </row>
    <row r="27" spans="3:15" x14ac:dyDescent="0.25">
      <c r="C27" s="3"/>
      <c r="E27" s="3"/>
      <c r="F27" s="3"/>
      <c r="G27" s="3"/>
      <c r="H27" s="3"/>
    </row>
    <row r="28" spans="3:15" x14ac:dyDescent="0.25">
      <c r="C28" s="3"/>
      <c r="E28" s="3"/>
      <c r="F28" s="3"/>
      <c r="G28" s="3"/>
      <c r="H28" s="3"/>
    </row>
    <row r="29" spans="3:15" x14ac:dyDescent="0.25">
      <c r="C29" s="3"/>
      <c r="E29" s="3"/>
      <c r="F29" s="3"/>
      <c r="G29" s="3"/>
      <c r="H29" s="3"/>
    </row>
    <row r="30" spans="3:15" x14ac:dyDescent="0.25">
      <c r="C30" s="3"/>
      <c r="E30" s="3"/>
      <c r="F30" s="3"/>
      <c r="G30" s="3"/>
      <c r="H30" s="3"/>
    </row>
    <row r="31" spans="3:15" x14ac:dyDescent="0.25">
      <c r="C31" s="3"/>
      <c r="E31" s="3"/>
      <c r="F31" s="3"/>
      <c r="G31" s="3"/>
      <c r="H31" s="3"/>
    </row>
    <row r="32" spans="3:15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  <row r="181" spans="3:8" x14ac:dyDescent="0.25">
      <c r="C181" s="3"/>
      <c r="E181" s="3"/>
      <c r="F181" s="3"/>
      <c r="G181" s="3"/>
      <c r="H181" s="3"/>
    </row>
  </sheetData>
  <sheetProtection algorithmName="SHA-512" hashValue="iMipPJTqx47NxHFHVugirQvw9IafGaDc82TeFtR3Gq6ykCfinjZgKemIVCxEaHtlG5Foqe/EILPL8b6deF214g==" saltValue="uNXj4odZVIEjfJFilZ4HFg==" spinCount="100000" sheet="1" objects="1" scenarios="1" selectLockedCells="1"/>
  <mergeCells count="8">
    <mergeCell ref="B13:H13"/>
    <mergeCell ref="P13:R13"/>
    <mergeCell ref="B14:G14"/>
    <mergeCell ref="P14:R14"/>
    <mergeCell ref="B1:D1"/>
    <mergeCell ref="B2:D2"/>
    <mergeCell ref="P2:R2"/>
    <mergeCell ref="G4:J4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P8:P11">
    <cfRule type="notContainsBlanks" dxfId="4" priority="1">
      <formula>LEN(TRIM(P8))&gt;0</formula>
    </cfRule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R8:R11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showInputMessage="1" showErrorMessage="1" sqref="H8:H11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T8:T11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2023-07-10T12:48:41Z</dcterms:modified>
</cp:coreProperties>
</file>