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technika'!$B$1:$V$17</definedName>
  </definedNames>
  <calcPr calcId="191029"/>
  <extLst/>
</workbook>
</file>

<file path=xl/sharedStrings.xml><?xml version="1.0" encoding="utf-8"?>
<sst xmlns="http://schemas.openxmlformats.org/spreadsheetml/2006/main" count="80" uniqueCount="60">
  <si>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</si>
  <si>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</si>
  <si>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</si>
  <si>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</si>
  <si>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</si>
  <si>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</si>
  <si>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</si>
  <si>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</si>
  <si>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</si>
  <si>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</si>
  <si>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</si>
  <si>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</si>
  <si>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</si>
  <si>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>30231310-3 - Ploché monitory</t>
  </si>
  <si>
    <t xml:space="preserve">30233132-5 - Diskové jednotky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</si>
  <si>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</si>
  <si>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</si>
  <si>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</si>
  <si>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</si>
  <si>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</si>
  <si>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</si>
  <si>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</si>
  <si>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</si>
  <si>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</si>
  <si>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</si>
  <si>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</si>
  <si>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</si>
  <si>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</si>
  <si>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</si>
  <si>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</si>
  <si>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</si>
  <si>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</si>
  <si>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</si>
  <si>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</si>
  <si>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</si>
  <si>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</si>
  <si>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</si>
  <si>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076 - 2023 </t>
  </si>
  <si>
    <t>Dokovací stanice</t>
  </si>
  <si>
    <t>Záruka na zboží min. 36 měsíců, servis NBD on site.</t>
  </si>
  <si>
    <t>Bc. Marek Vyčítal,
Tel.: 776 732 996,
37763 2882,
Email: beowulf@civ.zcu.cz</t>
  </si>
  <si>
    <t>Univerzitní 20,
301 00 Plzeň,
Centrum informatizace a výpočetní techniky,
místnost UI 302</t>
  </si>
  <si>
    <t>Provedení notebooku klasické.
Výkon procesoru v Passmark CPU více než 14 500 bodů (platné ke dni 26.6.2023), minimálně 10 jader.
Operační paměť minimálně 16 GB.
Disk SSD disk o kapacitě minimálně 512 GB.
Integrovaná wifi karta.
Display min. Full HD 15,6" s rozlišením min. 1920x1080, provedení matné.
Webkamera a mikrofon.
Síťová karta 1 Gb/s Ethernet s podporou PXE.
Konektor RJ-45 integrovaný přímo na těle NTB.
Mminimálně 3x USB-A port, 1x USB-C.
Operační systém Windows 64-bit (Windows 10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tmě.
Touchpad.
Klávesnice musí být odolná proti polití.
Notebook musí obsahovat digitální grafický výstup.
Podpora prostřednictvím internetu musí umožňovat stahování ovladačů a manuálu z internetu adresně pro konkrétní zadaný typ (sériové číslo) zařízení.
Záruka min. 36 měsíců, servis NBD on site.</t>
  </si>
  <si>
    <r>
      <rPr>
        <b/>
        <sz val="11"/>
        <color theme="1"/>
        <rFont val="Calibri"/>
        <family val="2"/>
        <scheme val="minor"/>
      </rPr>
      <t>Kompatibilní s položkou č. 1.</t>
    </r>
    <r>
      <rPr>
        <sz val="11"/>
        <color theme="1"/>
        <rFont val="Calibri"/>
        <family val="2"/>
        <scheme val="minor"/>
      </rPr>
      <t xml:space="preserve">
Připojení pomocí USB-C.
Další konektory: min. 2x USB-C, min. 3x USB-A USB 3.2 Gen 1, min. 2x USB-A, min. 2x DisplayPort, min. 1x HDMI, 1 ks RJ-45 Full-duplex, power delivery 100 W.
Napájecí adaptér v balení, propojovací kabel v balení.
Podpora více monitorů.</t>
    </r>
  </si>
  <si>
    <t>SSD disk</t>
  </si>
  <si>
    <t>RNDr. Milan Kubásek,
Tel.: 732 676 359</t>
  </si>
  <si>
    <t>Technická 8,
301 00 Plzeň,
Fakulta aplikovaných věd - Katedra fyziky,
místnost UN 204</t>
  </si>
  <si>
    <t>Počítač včetně klávesnice a myši</t>
  </si>
  <si>
    <t>Záruka na zboží min. 48 měsíců, servis NBD on site.</t>
  </si>
  <si>
    <t>Výkon procesoru v Passmark CPU více než 21 000 bodů (platné ke dni 22.5.2023), minimálně 6 jader.
Operační paměť typu DDR4 minimálně 16 GB.
Grafická karta integrovaná v CPU.
SSD disk o kapacitě minimálně 512 GB.
Minimálně 6 USB portů, z toho minimálně 2 USB 3.0 porty.
Minimálně 4x slot na RAM.
V předním panelu minimálně 4x USB 3.2.
Podpora bootování z USB.
Síťová karta 1 Gb/s Ethernet s podporou PXE.
Grafický výstup DVI nebo Displayport.
CZ klávesnice s integrovanou čtečkou kontaktních čipových karet.
Optická myš 3tl./kolečko.
Operační systém Windows 64-bit (Windows 10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 - 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
Záruka min. 48 měsíců, servis NBD on site.</t>
  </si>
  <si>
    <t>Monitor LCD 24" 16:10</t>
  </si>
  <si>
    <t>Velikost úhlopříčky 24", rozlišení min. WUXGA (1920x1200), rozhraní DVI nebo displayport, USB hub, jas min. 300 cd/m2, typ panelu IPS. 
Displayport kabel musí byt součástí dodávky.
Záruka min. 36 měsíců.</t>
  </si>
  <si>
    <t>Záruka na zboží min. 36 měsíců.</t>
  </si>
  <si>
    <t>Rozhraní: SATA 6Gb/s.
Formát disku: 2,5".
Kapacita: min. 1 TB.
Sekvenční čtení: min. 550 MB/sec.
Sekvenční zápis: min. 510 MB/sec.
MTTF min.: 1 Million Hodin.
Záruka min. 60 měsíců.</t>
  </si>
  <si>
    <t>Záruka na zboží min. 60 měsíců.</t>
  </si>
  <si>
    <t>Rozhraní: SATA 6Gb/s.
Formát disku: 2,5".
Kapacita: min. 256 MB.
Sekvenční čtení: min. 550 MB/sec.
Sekvenční zápis: min. 510 MB/sec.
MTTF min.: 1 Million Hodin.
Záruka min. 60 měsíců.</t>
  </si>
  <si>
    <t>Notebook 16"</t>
  </si>
  <si>
    <t>Notebook min. 15,6"</t>
  </si>
  <si>
    <t>Provedení notebooku klasické.
Výkon procesoru v Passmark CPU více než 45 000 bodů (platné ke dni 26.6.2023), minimálně 24 jader.
Grafická karta s bodovým ziskem v Passmark GPU min. 18 000 (platné ke dni 26.6.2023).
Operační paměť minimálně 32 GB.
SSD disk o kapacitě minimálně 1000 GB.
Display 16'' s obnovovací frekvencí min. 240 Hz, poměr stran 16:10, min. 2560 × 1600 px.
Konektor RJ-45 integrovaný přímo na těle NTB.
CZ Klávesnice s podsvícením nebo alternativním způsobem zlepšení viditelnosti ve tmě.
Numerická klávesnice.
Min. 2x USB-C, 4x USB-A 3, HDMI.
Originální operační systém Windows 64-bit (Windows 10 nebo vyšší) - OS Windows požadujeme z důvodu kompatibility s interními aplikacemi ZČU (Stag, Magion,...).
Záruka min. 24 měsíců.</t>
  </si>
  <si>
    <t>pro kvestora Ing. Petra Beneše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</si>
</sst>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zoomScale="75" zoomScaleNormal="75" workbookViewId="0" topLeftCell="A9">
      <selection activeCell="H9" sqref="H9:H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0.8515625" style="1" customWidth="1"/>
    <col min="7" max="7" width="26.140625" style="4" bestFit="1" customWidth="1"/>
    <col min="8" max="8" width="23.421875" style="4" customWidth="1"/>
    <col min="9" max="9" width="20.7109375" style="4" customWidth="1"/>
    <col min="10" max="10" width="14.28125" style="1" bestFit="1" customWidth="1"/>
    <col min="11" max="11" width="28.28125" style="0" hidden="1" customWidth="1"/>
    <col min="12" max="12" width="29.8515625" style="0" customWidth="1"/>
    <col min="13" max="13" width="31.00390625" style="0" customWidth="1"/>
    <col min="14" max="14" width="42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38.8515625" style="0" hidden="1" customWidth="1"/>
    <col min="22" max="22" width="31.57421875" style="5" customWidth="1"/>
  </cols>
  <sheetData>
    <row r="1" spans="2:22" ht="40.9" customHeight="1">
      <c r="B1" s="118" t="s">
        <v>37</v>
      </c>
      <c r="C1" s="119"/>
      <c r="D1" s="119"/>
      <c r="E1"/>
      <c r="G1" s="41"/>
      <c r="V1"/>
    </row>
    <row r="2" spans="3:22" ht="21.75" customHeight="1">
      <c r="C2"/>
      <c r="D2" s="9"/>
      <c r="E2" s="10"/>
      <c r="G2" s="122"/>
      <c r="H2" s="123"/>
      <c r="I2" s="123"/>
      <c r="J2" s="123"/>
      <c r="K2" s="123"/>
      <c r="L2" s="123"/>
      <c r="M2" s="123"/>
      <c r="N2" s="12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06"/>
      <c r="E3" s="106"/>
      <c r="F3" s="106"/>
      <c r="G3" s="123"/>
      <c r="H3" s="123"/>
      <c r="I3" s="123"/>
      <c r="J3" s="123"/>
      <c r="K3" s="123"/>
      <c r="L3" s="123"/>
      <c r="M3" s="123"/>
      <c r="N3" s="12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06"/>
      <c r="E4" s="106"/>
      <c r="F4" s="106"/>
      <c r="G4" s="106"/>
      <c r="H4" s="10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20" t="s">
        <v>2</v>
      </c>
      <c r="H5" s="12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27</v>
      </c>
      <c r="H6" s="38" t="s">
        <v>28</v>
      </c>
      <c r="I6" s="33" t="s">
        <v>19</v>
      </c>
      <c r="J6" s="32" t="s">
        <v>20</v>
      </c>
      <c r="K6" s="32" t="s">
        <v>36</v>
      </c>
      <c r="L6" s="34" t="s">
        <v>21</v>
      </c>
      <c r="M6" s="35" t="s">
        <v>22</v>
      </c>
      <c r="N6" s="34" t="s">
        <v>23</v>
      </c>
      <c r="O6" s="32" t="s">
        <v>32</v>
      </c>
      <c r="P6" s="34" t="s">
        <v>24</v>
      </c>
      <c r="Q6" s="32" t="s">
        <v>5</v>
      </c>
      <c r="R6" s="36" t="s">
        <v>6</v>
      </c>
      <c r="S6" s="105" t="s">
        <v>7</v>
      </c>
      <c r="T6" s="105" t="s">
        <v>8</v>
      </c>
      <c r="U6" s="34" t="s">
        <v>25</v>
      </c>
      <c r="V6" s="34" t="s">
        <v>26</v>
      </c>
    </row>
    <row r="7" spans="1:22" ht="377.25" customHeight="1" thickTop="1">
      <c r="A7" s="20"/>
      <c r="B7" s="42">
        <v>1</v>
      </c>
      <c r="C7" s="43" t="s">
        <v>57</v>
      </c>
      <c r="D7" s="44">
        <v>1</v>
      </c>
      <c r="E7" s="45" t="s">
        <v>33</v>
      </c>
      <c r="F7" s="84" t="s">
        <v>42</v>
      </c>
      <c r="G7" s="150"/>
      <c r="H7" s="151"/>
      <c r="I7" s="133" t="s">
        <v>34</v>
      </c>
      <c r="J7" s="135" t="s">
        <v>35</v>
      </c>
      <c r="K7" s="139"/>
      <c r="L7" s="46" t="s">
        <v>39</v>
      </c>
      <c r="M7" s="117" t="s">
        <v>40</v>
      </c>
      <c r="N7" s="117" t="s">
        <v>41</v>
      </c>
      <c r="O7" s="137">
        <v>21</v>
      </c>
      <c r="P7" s="47">
        <f>D7*Q7</f>
        <v>22000</v>
      </c>
      <c r="Q7" s="48">
        <v>22000</v>
      </c>
      <c r="R7" s="156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16" t="s">
        <v>59</v>
      </c>
      <c r="V7" s="51" t="s">
        <v>11</v>
      </c>
    </row>
    <row r="8" spans="1:22" ht="127.5" customHeight="1" thickBot="1">
      <c r="A8" s="20"/>
      <c r="B8" s="73">
        <v>2</v>
      </c>
      <c r="C8" s="74" t="s">
        <v>38</v>
      </c>
      <c r="D8" s="75">
        <v>1</v>
      </c>
      <c r="E8" s="76" t="s">
        <v>33</v>
      </c>
      <c r="F8" s="85" t="s">
        <v>43</v>
      </c>
      <c r="G8" s="152"/>
      <c r="H8" s="77" t="s">
        <v>35</v>
      </c>
      <c r="I8" s="134"/>
      <c r="J8" s="136"/>
      <c r="K8" s="140"/>
      <c r="L8" s="78"/>
      <c r="M8" s="110"/>
      <c r="N8" s="110"/>
      <c r="O8" s="138"/>
      <c r="P8" s="79">
        <f>D8*Q8</f>
        <v>3400</v>
      </c>
      <c r="Q8" s="80">
        <v>3400</v>
      </c>
      <c r="R8" s="157"/>
      <c r="S8" s="81">
        <f>D8*R8</f>
        <v>0</v>
      </c>
      <c r="T8" s="82" t="str">
        <f aca="true" t="shared" si="1" ref="T8:T13">IF(ISNUMBER(R8),IF(R8&gt;Q8,"NEVYHOVUJE","VYHOVUJE")," ")</f>
        <v xml:space="preserve"> </v>
      </c>
      <c r="U8" s="113"/>
      <c r="V8" s="83" t="s">
        <v>15</v>
      </c>
    </row>
    <row r="9" spans="1:22" ht="378.75" customHeight="1" thickBot="1">
      <c r="A9" s="20"/>
      <c r="B9" s="52">
        <v>3</v>
      </c>
      <c r="C9" s="53" t="s">
        <v>47</v>
      </c>
      <c r="D9" s="54">
        <v>2</v>
      </c>
      <c r="E9" s="55" t="s">
        <v>33</v>
      </c>
      <c r="F9" s="100" t="s">
        <v>49</v>
      </c>
      <c r="G9" s="153"/>
      <c r="H9" s="153"/>
      <c r="I9" s="141" t="s">
        <v>34</v>
      </c>
      <c r="J9" s="144" t="s">
        <v>35</v>
      </c>
      <c r="K9" s="146"/>
      <c r="L9" s="56" t="s">
        <v>48</v>
      </c>
      <c r="M9" s="108" t="s">
        <v>45</v>
      </c>
      <c r="N9" s="108" t="s">
        <v>46</v>
      </c>
      <c r="O9" s="148">
        <v>21</v>
      </c>
      <c r="P9" s="57">
        <f>D9*Q9</f>
        <v>34000</v>
      </c>
      <c r="Q9" s="58">
        <v>17000</v>
      </c>
      <c r="R9" s="158"/>
      <c r="S9" s="59">
        <f>D9*R9</f>
        <v>0</v>
      </c>
      <c r="T9" s="60" t="str">
        <f t="shared" si="1"/>
        <v xml:space="preserve"> </v>
      </c>
      <c r="U9" s="111"/>
      <c r="V9" s="61" t="s">
        <v>12</v>
      </c>
    </row>
    <row r="10" spans="1:22" ht="127.5" customHeight="1">
      <c r="A10" s="20"/>
      <c r="B10" s="62">
        <v>4</v>
      </c>
      <c r="C10" s="63" t="s">
        <v>50</v>
      </c>
      <c r="D10" s="64">
        <v>2</v>
      </c>
      <c r="E10" s="65" t="s">
        <v>33</v>
      </c>
      <c r="F10" s="101" t="s">
        <v>51</v>
      </c>
      <c r="G10" s="154"/>
      <c r="H10" s="153"/>
      <c r="I10" s="142"/>
      <c r="J10" s="145"/>
      <c r="K10" s="147"/>
      <c r="L10" s="67" t="s">
        <v>52</v>
      </c>
      <c r="M10" s="109"/>
      <c r="N10" s="109"/>
      <c r="O10" s="149"/>
      <c r="P10" s="68">
        <f>D10*Q10</f>
        <v>13000</v>
      </c>
      <c r="Q10" s="69">
        <v>6500</v>
      </c>
      <c r="R10" s="159"/>
      <c r="S10" s="70">
        <f>D10*R10</f>
        <v>0</v>
      </c>
      <c r="T10" s="71" t="str">
        <f t="shared" si="1"/>
        <v xml:space="preserve"> </v>
      </c>
      <c r="U10" s="112"/>
      <c r="V10" s="72" t="s">
        <v>13</v>
      </c>
    </row>
    <row r="11" spans="1:22" ht="127.5" customHeight="1">
      <c r="A11" s="20"/>
      <c r="B11" s="62">
        <v>5</v>
      </c>
      <c r="C11" s="63" t="s">
        <v>44</v>
      </c>
      <c r="D11" s="64">
        <v>2</v>
      </c>
      <c r="E11" s="65" t="s">
        <v>33</v>
      </c>
      <c r="F11" s="101" t="s">
        <v>53</v>
      </c>
      <c r="G11" s="154"/>
      <c r="H11" s="66" t="s">
        <v>35</v>
      </c>
      <c r="I11" s="142"/>
      <c r="J11" s="145"/>
      <c r="K11" s="147"/>
      <c r="L11" s="67" t="s">
        <v>54</v>
      </c>
      <c r="M11" s="109"/>
      <c r="N11" s="109"/>
      <c r="O11" s="149"/>
      <c r="P11" s="68">
        <f>D11*Q11</f>
        <v>5000</v>
      </c>
      <c r="Q11" s="69">
        <v>2500</v>
      </c>
      <c r="R11" s="159"/>
      <c r="S11" s="70">
        <f>D11*R11</f>
        <v>0</v>
      </c>
      <c r="T11" s="71" t="str">
        <f t="shared" si="1"/>
        <v xml:space="preserve"> </v>
      </c>
      <c r="U11" s="112"/>
      <c r="V11" s="114" t="s">
        <v>14</v>
      </c>
    </row>
    <row r="12" spans="1:22" ht="127.5" customHeight="1" thickBot="1">
      <c r="A12" s="20"/>
      <c r="B12" s="73">
        <v>6</v>
      </c>
      <c r="C12" s="74" t="s">
        <v>44</v>
      </c>
      <c r="D12" s="75">
        <v>6</v>
      </c>
      <c r="E12" s="76" t="s">
        <v>33</v>
      </c>
      <c r="F12" s="85" t="s">
        <v>55</v>
      </c>
      <c r="G12" s="152"/>
      <c r="H12" s="77" t="s">
        <v>35</v>
      </c>
      <c r="I12" s="143"/>
      <c r="J12" s="136"/>
      <c r="K12" s="140"/>
      <c r="L12" s="78" t="s">
        <v>54</v>
      </c>
      <c r="M12" s="110"/>
      <c r="N12" s="110"/>
      <c r="O12" s="138"/>
      <c r="P12" s="79">
        <f>D12*Q12</f>
        <v>5400</v>
      </c>
      <c r="Q12" s="80">
        <v>900</v>
      </c>
      <c r="R12" s="157"/>
      <c r="S12" s="81">
        <f>D12*R12</f>
        <v>0</v>
      </c>
      <c r="T12" s="82" t="str">
        <f t="shared" si="1"/>
        <v xml:space="preserve"> </v>
      </c>
      <c r="U12" s="113"/>
      <c r="V12" s="115"/>
    </row>
    <row r="13" spans="1:22" ht="249" customHeight="1" thickBot="1">
      <c r="A13" s="20"/>
      <c r="B13" s="86">
        <v>7</v>
      </c>
      <c r="C13" s="87" t="s">
        <v>56</v>
      </c>
      <c r="D13" s="88">
        <v>1</v>
      </c>
      <c r="E13" s="89" t="s">
        <v>33</v>
      </c>
      <c r="F13" s="104" t="s">
        <v>58</v>
      </c>
      <c r="G13" s="155"/>
      <c r="H13" s="107" t="s">
        <v>35</v>
      </c>
      <c r="I13" s="102" t="s">
        <v>34</v>
      </c>
      <c r="J13" s="90" t="s">
        <v>35</v>
      </c>
      <c r="K13" s="91"/>
      <c r="L13" s="92"/>
      <c r="M13" s="103" t="s">
        <v>40</v>
      </c>
      <c r="N13" s="103" t="s">
        <v>41</v>
      </c>
      <c r="O13" s="93">
        <v>21</v>
      </c>
      <c r="P13" s="94">
        <f>D13*Q13</f>
        <v>42000</v>
      </c>
      <c r="Q13" s="95">
        <v>42000</v>
      </c>
      <c r="R13" s="160"/>
      <c r="S13" s="96">
        <f>D13*R13</f>
        <v>0</v>
      </c>
      <c r="T13" s="97" t="str">
        <f t="shared" si="1"/>
        <v xml:space="preserve"> </v>
      </c>
      <c r="U13" s="98"/>
      <c r="V13" s="99" t="s">
        <v>11</v>
      </c>
    </row>
    <row r="14" spans="3:16" ht="17.45" customHeight="1" thickBot="1" thickTop="1">
      <c r="C14"/>
      <c r="D14"/>
      <c r="E14"/>
      <c r="F14"/>
      <c r="G14"/>
      <c r="H14"/>
      <c r="I14"/>
      <c r="J14"/>
      <c r="N14"/>
      <c r="O14"/>
      <c r="P14"/>
    </row>
    <row r="15" spans="2:22" ht="51.75" customHeight="1" thickBot="1" thickTop="1">
      <c r="B15" s="131" t="s">
        <v>31</v>
      </c>
      <c r="C15" s="131"/>
      <c r="D15" s="131"/>
      <c r="E15" s="131"/>
      <c r="F15" s="131"/>
      <c r="G15" s="131"/>
      <c r="H15" s="40"/>
      <c r="I15" s="40"/>
      <c r="J15" s="21"/>
      <c r="K15" s="21"/>
      <c r="L15" s="6"/>
      <c r="M15" s="6"/>
      <c r="N15" s="6"/>
      <c r="O15" s="22"/>
      <c r="P15" s="22"/>
      <c r="Q15" s="23" t="s">
        <v>9</v>
      </c>
      <c r="R15" s="128" t="s">
        <v>10</v>
      </c>
      <c r="S15" s="129"/>
      <c r="T15" s="130"/>
      <c r="U15" s="24"/>
      <c r="V15" s="25"/>
    </row>
    <row r="16" spans="2:20" ht="50.45" customHeight="1" thickBot="1" thickTop="1">
      <c r="B16" s="132" t="s">
        <v>29</v>
      </c>
      <c r="C16" s="132"/>
      <c r="D16" s="132"/>
      <c r="E16" s="132"/>
      <c r="F16" s="132"/>
      <c r="G16" s="132"/>
      <c r="H16" s="132"/>
      <c r="I16" s="26"/>
      <c r="L16" s="9"/>
      <c r="M16" s="9"/>
      <c r="N16" s="9"/>
      <c r="O16" s="27"/>
      <c r="P16" s="27"/>
      <c r="Q16" s="28">
        <f>SUM(P7:P13)</f>
        <v>124800</v>
      </c>
      <c r="R16" s="125">
        <f>SUM(S7:S13)</f>
        <v>0</v>
      </c>
      <c r="S16" s="126"/>
      <c r="T16" s="127"/>
    </row>
    <row r="17" spans="2:19" ht="15.75" thickTop="1">
      <c r="B17" s="124" t="s">
        <v>30</v>
      </c>
      <c r="C17" s="124"/>
      <c r="D17" s="124"/>
      <c r="E17" s="124"/>
      <c r="F17" s="124"/>
      <c r="G17" s="124"/>
      <c r="H17" s="106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106"/>
      <c r="H18" s="106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106"/>
      <c r="H19" s="106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106"/>
      <c r="H20" s="106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106"/>
      <c r="H21" s="106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8:19" ht="19.9" customHeight="1">
      <c r="H22" s="3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106"/>
      <c r="H23" s="106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106"/>
      <c r="H24" s="106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06"/>
      <c r="H25" s="106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106"/>
      <c r="H26" s="106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06"/>
      <c r="H27" s="106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06"/>
      <c r="H28" s="106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06"/>
      <c r="H29" s="106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06"/>
      <c r="H30" s="106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06"/>
      <c r="H31" s="106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06"/>
      <c r="H32" s="106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06"/>
      <c r="H33" s="106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06"/>
      <c r="H34" s="106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06"/>
      <c r="H35" s="106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06"/>
      <c r="H36" s="106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06"/>
      <c r="H37" s="106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06"/>
      <c r="H38" s="106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06"/>
      <c r="H39" s="106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06"/>
      <c r="H40" s="106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06"/>
      <c r="H41" s="106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06"/>
      <c r="H42" s="106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06"/>
      <c r="H43" s="106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06"/>
      <c r="H44" s="106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06"/>
      <c r="H45" s="106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06"/>
      <c r="H46" s="106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06"/>
      <c r="H47" s="106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06"/>
      <c r="H48" s="106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06"/>
      <c r="H49" s="106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06"/>
      <c r="H50" s="106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06"/>
      <c r="H51" s="106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06"/>
      <c r="H52" s="106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06"/>
      <c r="H53" s="106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06"/>
      <c r="H54" s="106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06"/>
      <c r="H55" s="106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06"/>
      <c r="H56" s="106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06"/>
      <c r="H57" s="106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06"/>
      <c r="H58" s="106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06"/>
      <c r="H59" s="106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06"/>
      <c r="H60" s="106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06"/>
      <c r="H61" s="106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06"/>
      <c r="H62" s="106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06"/>
      <c r="H63" s="106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06"/>
      <c r="H64" s="106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06"/>
      <c r="H65" s="106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06"/>
      <c r="H66" s="106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06"/>
      <c r="H67" s="106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06"/>
      <c r="H68" s="106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06"/>
      <c r="H69" s="106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06"/>
      <c r="H70" s="106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06"/>
      <c r="H71" s="106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06"/>
      <c r="H72" s="106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06"/>
      <c r="H73" s="106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06"/>
      <c r="H74" s="106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06"/>
      <c r="H75" s="106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06"/>
      <c r="H76" s="106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06"/>
      <c r="H77" s="106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06"/>
      <c r="H78" s="106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06"/>
      <c r="H79" s="106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06"/>
      <c r="H80" s="106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06"/>
      <c r="H81" s="106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06"/>
      <c r="H82" s="106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06"/>
      <c r="H83" s="106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06"/>
      <c r="H84" s="106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06"/>
      <c r="H85" s="106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06"/>
      <c r="H86" s="106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06"/>
      <c r="H87" s="106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06"/>
      <c r="H88" s="106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06"/>
      <c r="H89" s="106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06"/>
      <c r="H90" s="106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06"/>
      <c r="H91" s="106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06"/>
      <c r="H92" s="106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06"/>
      <c r="H93" s="106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06"/>
      <c r="H94" s="106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06"/>
      <c r="H95" s="106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06"/>
      <c r="H96" s="106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06"/>
      <c r="H97" s="106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06"/>
      <c r="H98" s="106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06"/>
      <c r="H99" s="106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06"/>
      <c r="H100" s="106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06"/>
      <c r="H101" s="106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6" ht="19.9" customHeight="1">
      <c r="C102" s="21"/>
      <c r="D102" s="29"/>
      <c r="E102" s="21"/>
      <c r="F102" s="21"/>
      <c r="G102" s="106"/>
      <c r="H102" s="106"/>
      <c r="I102" s="11"/>
      <c r="J102" s="11"/>
      <c r="K102" s="11"/>
      <c r="L102" s="11"/>
      <c r="M102" s="11"/>
      <c r="N102" s="5"/>
      <c r="O102" s="5"/>
      <c r="P102" s="5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</sheetData>
  <sheetProtection algorithmName="SHA-512" hashValue="9NT2TpKstvkrdV2IknRVaep3FeCTj74DT3r7QM3P7No/tSwZtsIC9LfCt7CwxUhURqr9zifJT1OMY94h1MPAPA==" saltValue="Dfc2hzG6aEvzMWWWqfiN5A==" spinCount="100000" sheet="1" objects="1" scenarios="1"/>
  <mergeCells count="23">
    <mergeCell ref="B1:D1"/>
    <mergeCell ref="G5:H5"/>
    <mergeCell ref="G2:N3"/>
    <mergeCell ref="B17:G17"/>
    <mergeCell ref="R16:T16"/>
    <mergeCell ref="R15:T15"/>
    <mergeCell ref="B15:G15"/>
    <mergeCell ref="B16:H16"/>
    <mergeCell ref="I7:I8"/>
    <mergeCell ref="J7:J8"/>
    <mergeCell ref="O7:O8"/>
    <mergeCell ref="K7:K8"/>
    <mergeCell ref="I9:I12"/>
    <mergeCell ref="J9:J12"/>
    <mergeCell ref="K9:K12"/>
    <mergeCell ref="O9:O12"/>
    <mergeCell ref="U7:U8"/>
    <mergeCell ref="M7:M8"/>
    <mergeCell ref="N7:N8"/>
    <mergeCell ref="M9:M12"/>
    <mergeCell ref="N9:N12"/>
    <mergeCell ref="U9:U12"/>
    <mergeCell ref="V11:V12"/>
  </mergeCells>
  <conditionalFormatting sqref="B7:B13 D7:D13">
    <cfRule type="containsBlanks" priority="96" dxfId="7">
      <formula>LEN(TRIM(B7))=0</formula>
    </cfRule>
  </conditionalFormatting>
  <conditionalFormatting sqref="B7:B13">
    <cfRule type="cellIs" priority="93" dxfId="6" operator="greaterThanOrEqual">
      <formula>1</formula>
    </cfRule>
  </conditionalFormatting>
  <conditionalFormatting sqref="R7:R13 G7:H13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3">
    <cfRule type="notContainsBlanks" priority="69" dxfId="2">
      <formula>LEN(TRIM(G7))&gt;0</formula>
    </cfRule>
  </conditionalFormatting>
  <conditionalFormatting sqref="T7:T13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9 J13">
      <formula1>"ANO,NE"</formula1>
    </dataValidation>
    <dataValidation type="list" showInputMessage="1" showErrorMessage="1" sqref="E7:E13">
      <formula1>"ks,bal,sada,m,"</formula1>
    </dataValidation>
    <dataValidation type="list" allowBlank="1" showInputMessage="1" showErrorMessage="1" sqref="V7:V11 V13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2023-06-26T05:49:18Z</cp:lastPrinted>
  <dcterms:created xsi:type="dcterms:W3CDTF">2014-03-05T12:43:32Z</dcterms:created>
  <dcterms:modified xsi:type="dcterms:W3CDTF">2023-06-29T12:37:59Z</dcterms:modified>
  <cp:category/>
  <cp:version/>
  <cp:contentType/>
  <cp:contentStatus/>
  <cp:revision>3</cp:revision>
</cp:coreProperties>
</file>