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5-2023\"/>
    </mc:Choice>
  </mc:AlternateContent>
  <xr:revisionPtr revIDLastSave="0" documentId="13_ncr:1_{BFE147DA-2C88-41E6-B73D-3B594C1CBA4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9" i="1" l="1"/>
  <c r="T10" i="1"/>
  <c r="S7" i="1"/>
  <c r="P8" i="1"/>
  <c r="P9" i="1"/>
  <c r="S8" i="1"/>
  <c r="T8" i="1"/>
  <c r="P10" i="1"/>
  <c r="T11" i="1"/>
  <c r="S11" i="1"/>
  <c r="P11" i="1"/>
  <c r="P7" i="1"/>
  <c r="S10" i="1" l="1"/>
  <c r="R14" i="1" s="1"/>
  <c r="T9" i="1"/>
  <c r="T7" i="1"/>
  <c r="Q14" i="1"/>
</calcChain>
</file>

<file path=xl/sharedStrings.xml><?xml version="1.0" encoding="utf-8"?>
<sst xmlns="http://schemas.openxmlformats.org/spreadsheetml/2006/main" count="66" uniqueCount="52">
  <si>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</si>
  <si>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</si>
  <si>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</si>
  <si>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</si>
  <si>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</si>
  <si>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</si>
  <si>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</si>
  <si>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</si>
  <si>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</si>
  <si>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</si>
  <si>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</si>
  <si>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</si>
  <si>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</si>
  <si>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</si>
  <si>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</si>
  <si>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</si>
  <si>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</si>
  <si>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</si>
  <si>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</si>
  <si>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</si>
  <si>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</si>
  <si>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</si>
  <si>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</si>
  <si>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</si>
  <si>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</si>
  <si>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</si>
  <si>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</si>
  <si>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</si>
  <si>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</si>
  <si>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</si>
  <si>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</si>
  <si>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</si>
  <si>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</si>
  <si>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>39133000-3 - Výstavní skříně</t>
  </si>
  <si>
    <t xml:space="preserve">39141100-3 - Police </t>
  </si>
  <si>
    <t xml:space="preserve">39150000-8 - Různý nábytek a vybavení </t>
  </si>
  <si>
    <t xml:space="preserve">39151200-7 - Pracovní stoly </t>
  </si>
  <si>
    <t>Společná faktura</t>
  </si>
  <si>
    <t xml:space="preserve">Pokud financováno z projektových prostředků, pak ŘEŠITEL uvede: NÁZEV A ČÍSLO DOTAČNÍHO PROJEKTU </t>
  </si>
  <si>
    <t>Příloha č. 2 Kupní smlouvy - technická specifikace
Nábytek pro ZČU (II.) 025 - 2023</t>
  </si>
  <si>
    <t>ANO</t>
  </si>
  <si>
    <t>do 20.8.2023</t>
  </si>
  <si>
    <t>PhDr. Tomáš Přibáň, Ph.D.,
Tel.: 721 433 433,
37763 3703</t>
  </si>
  <si>
    <r>
      <t xml:space="preserve">Husova 11, 
301 00 Plzeň,
Fakulta zdravotnických studií - Děkanát,
</t>
    </r>
    <r>
      <rPr>
        <b/>
        <sz val="11"/>
        <color rgb="FF000000"/>
        <rFont val="Calibri"/>
        <family val="2"/>
        <charset val="238"/>
      </rPr>
      <t>místnost HJ 218</t>
    </r>
  </si>
  <si>
    <t xml:space="preserve">Termín dodání </t>
  </si>
  <si>
    <t>Skříňová sestava</t>
  </si>
  <si>
    <t>Stůl pro učitele</t>
  </si>
  <si>
    <t>Prosklená závěsná nika</t>
  </si>
  <si>
    <t>Přebalovací pult</t>
  </si>
  <si>
    <t>Police</t>
  </si>
  <si>
    <r>
      <t xml:space="preserve">Detailní popis viz
</t>
    </r>
    <r>
      <rPr>
        <sz val="11"/>
        <color rgb="FFFF0000"/>
        <rFont val="Calibri"/>
        <family val="2"/>
        <charset val="238"/>
      </rPr>
      <t>Příloha č. 3 Kupní smlouvy - technická specifikace_N (II.)-025-2023.pdf</t>
    </r>
  </si>
  <si>
    <t>Dodání včetně potřebné montáže a instalace v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</si>
</sst>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2"/>
    </xf>
    <xf numFmtId="164" fontId="0" fillId="5" borderId="15" xfId="0" applyNumberForma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J1" zoomScaleNormal="100" workbookViewId="0">
      <selection activeCell="R7" sqref="R7:R11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72.71093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0.5703125" style="4" customWidth="1"/>
    <col min="11" max="11" width="27.28515625" hidden="1" customWidth="1"/>
    <col min="12" max="12" width="39.28515625" customWidth="1"/>
    <col min="13" max="13" width="28.7109375" customWidth="1"/>
    <col min="14" max="14" width="35" style="4" customWidth="1"/>
    <col min="15" max="15" width="26" style="4" bestFit="1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39" style="5" customWidth="1"/>
  </cols>
  <sheetData>
    <row r="1" spans="1:22" ht="39" customHeight="1" x14ac:dyDescent="0.25">
      <c r="B1" s="77" t="s">
        <v>39</v>
      </c>
      <c r="C1" s="77"/>
      <c r="D1" s="77"/>
      <c r="E1" s="77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1" customHeight="1" x14ac:dyDescent="0.25">
      <c r="B2" s="7"/>
      <c r="C2" s="7"/>
      <c r="D2" s="7"/>
      <c r="E2" s="7"/>
      <c r="G2" s="64"/>
      <c r="H2" s="65"/>
      <c r="I2" s="65"/>
      <c r="J2" s="65"/>
      <c r="K2" s="65"/>
      <c r="L2" s="65"/>
      <c r="M2" s="65"/>
      <c r="N2" s="65"/>
      <c r="O2" s="65"/>
      <c r="P2" s="1"/>
      <c r="R2" s="6"/>
      <c r="S2" s="6"/>
      <c r="T2" s="6"/>
      <c r="U2" s="6"/>
      <c r="V2" s="6"/>
    </row>
    <row r="3" spans="1:22" ht="19.5" customHeight="1" x14ac:dyDescent="0.25">
      <c r="B3" s="8"/>
      <c r="C3" s="9" t="s">
        <v>0</v>
      </c>
      <c r="D3" s="61"/>
      <c r="E3" s="61"/>
      <c r="F3" s="61"/>
      <c r="G3" s="65"/>
      <c r="H3" s="65"/>
      <c r="I3" s="65"/>
      <c r="J3" s="65"/>
      <c r="K3" s="65"/>
      <c r="L3" s="65"/>
      <c r="M3" s="65"/>
      <c r="N3" s="65"/>
      <c r="O3" s="65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61"/>
      <c r="E4" s="61"/>
      <c r="F4" s="61"/>
      <c r="G4" s="61"/>
      <c r="H4" s="61"/>
      <c r="I4" s="61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38</v>
      </c>
      <c r="L6" s="19" t="s">
        <v>12</v>
      </c>
      <c r="M6" s="21" t="s">
        <v>13</v>
      </c>
      <c r="N6" s="19" t="s">
        <v>14</v>
      </c>
      <c r="O6" s="19" t="s">
        <v>44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57" customHeight="1" thickTop="1" x14ac:dyDescent="0.25">
      <c r="A7" s="23"/>
      <c r="B7" s="36">
        <v>1</v>
      </c>
      <c r="C7" s="37" t="s">
        <v>45</v>
      </c>
      <c r="D7" s="38">
        <v>1</v>
      </c>
      <c r="E7" s="39" t="s">
        <v>22</v>
      </c>
      <c r="F7" s="68" t="s">
        <v>50</v>
      </c>
      <c r="G7" s="78"/>
      <c r="H7" s="37" t="s">
        <v>40</v>
      </c>
      <c r="I7" s="37" t="s">
        <v>23</v>
      </c>
      <c r="J7" s="68" t="s">
        <v>37</v>
      </c>
      <c r="K7" s="71"/>
      <c r="L7" s="74" t="s">
        <v>51</v>
      </c>
      <c r="M7" s="68" t="s">
        <v>42</v>
      </c>
      <c r="N7" s="68" t="s">
        <v>43</v>
      </c>
      <c r="O7" s="74" t="s">
        <v>41</v>
      </c>
      <c r="P7" s="56">
        <f>D7*Q7</f>
        <v>340000</v>
      </c>
      <c r="Q7" s="57">
        <v>340000</v>
      </c>
      <c r="R7" s="81"/>
      <c r="S7" s="58">
        <f>D7*R7</f>
        <v>0</v>
      </c>
      <c r="T7" s="59" t="str">
        <f>IF(ISNUMBER(R7), IF(R7&gt;Q7,"NEVYHOVUJE","VYHOVUJE")," ")</f>
        <v xml:space="preserve"> </v>
      </c>
      <c r="U7" s="68"/>
      <c r="V7" s="39" t="s">
        <v>32</v>
      </c>
    </row>
    <row r="8" spans="1:22" ht="57" customHeight="1" x14ac:dyDescent="0.25">
      <c r="A8" s="23"/>
      <c r="B8" s="40">
        <v>2</v>
      </c>
      <c r="C8" s="41" t="s">
        <v>46</v>
      </c>
      <c r="D8" s="42">
        <v>1</v>
      </c>
      <c r="E8" s="43" t="s">
        <v>22</v>
      </c>
      <c r="F8" s="69"/>
      <c r="G8" s="79"/>
      <c r="H8" s="41" t="s">
        <v>40</v>
      </c>
      <c r="I8" s="41" t="s">
        <v>23</v>
      </c>
      <c r="J8" s="69"/>
      <c r="K8" s="72"/>
      <c r="L8" s="75"/>
      <c r="M8" s="69"/>
      <c r="N8" s="69"/>
      <c r="O8" s="75"/>
      <c r="P8" s="44">
        <f>D8*Q8</f>
        <v>30000</v>
      </c>
      <c r="Q8" s="45">
        <v>30000</v>
      </c>
      <c r="R8" s="82"/>
      <c r="S8" s="46">
        <f>D8*R8</f>
        <v>0</v>
      </c>
      <c r="T8" s="47" t="str">
        <f t="shared" ref="T8:T9" si="0">IF(ISNUMBER(R8), IF(R8&gt;Q8,"NEVYHOVUJE","VYHOVUJE")," ")</f>
        <v xml:space="preserve"> </v>
      </c>
      <c r="U8" s="69"/>
      <c r="V8" s="43" t="s">
        <v>36</v>
      </c>
    </row>
    <row r="9" spans="1:22" ht="57" customHeight="1" x14ac:dyDescent="0.25">
      <c r="A9" s="23"/>
      <c r="B9" s="40">
        <v>3</v>
      </c>
      <c r="C9" s="41" t="s">
        <v>47</v>
      </c>
      <c r="D9" s="42">
        <v>1</v>
      </c>
      <c r="E9" s="43" t="s">
        <v>22</v>
      </c>
      <c r="F9" s="69"/>
      <c r="G9" s="79"/>
      <c r="H9" s="41" t="s">
        <v>40</v>
      </c>
      <c r="I9" s="41" t="s">
        <v>23</v>
      </c>
      <c r="J9" s="69"/>
      <c r="K9" s="72"/>
      <c r="L9" s="75"/>
      <c r="M9" s="69"/>
      <c r="N9" s="69"/>
      <c r="O9" s="75"/>
      <c r="P9" s="44">
        <f>D9*Q9</f>
        <v>60000</v>
      </c>
      <c r="Q9" s="45">
        <v>60000</v>
      </c>
      <c r="R9" s="82"/>
      <c r="S9" s="46">
        <f>D9*R9</f>
        <v>0</v>
      </c>
      <c r="T9" s="47" t="str">
        <f t="shared" si="0"/>
        <v xml:space="preserve"> </v>
      </c>
      <c r="U9" s="69"/>
      <c r="V9" s="43" t="s">
        <v>33</v>
      </c>
    </row>
    <row r="10" spans="1:22" ht="57" customHeight="1" x14ac:dyDescent="0.25">
      <c r="A10" s="23"/>
      <c r="B10" s="40">
        <v>4</v>
      </c>
      <c r="C10" s="41" t="s">
        <v>48</v>
      </c>
      <c r="D10" s="42">
        <v>2</v>
      </c>
      <c r="E10" s="43" t="s">
        <v>22</v>
      </c>
      <c r="F10" s="69"/>
      <c r="G10" s="79"/>
      <c r="H10" s="41" t="s">
        <v>40</v>
      </c>
      <c r="I10" s="41" t="s">
        <v>23</v>
      </c>
      <c r="J10" s="69"/>
      <c r="K10" s="72"/>
      <c r="L10" s="75"/>
      <c r="M10" s="69"/>
      <c r="N10" s="69"/>
      <c r="O10" s="75"/>
      <c r="P10" s="44">
        <f>D10*Q10</f>
        <v>34000</v>
      </c>
      <c r="Q10" s="45">
        <v>17000</v>
      </c>
      <c r="R10" s="82"/>
      <c r="S10" s="46">
        <f>D10*R10</f>
        <v>0</v>
      </c>
      <c r="T10" s="47" t="str">
        <f>IF(ISNUMBER(R10), IF(R10&gt;Q10,"NEVYHOVUJE","VYHOVUJE")," ")</f>
        <v xml:space="preserve"> </v>
      </c>
      <c r="U10" s="69"/>
      <c r="V10" s="43" t="s">
        <v>35</v>
      </c>
    </row>
    <row r="11" spans="1:22" ht="57" customHeight="1" thickBot="1" x14ac:dyDescent="0.3">
      <c r="A11" s="23"/>
      <c r="B11" s="48">
        <v>5</v>
      </c>
      <c r="C11" s="49" t="s">
        <v>49</v>
      </c>
      <c r="D11" s="50">
        <v>2</v>
      </c>
      <c r="E11" s="51" t="s">
        <v>22</v>
      </c>
      <c r="F11" s="70"/>
      <c r="G11" s="80"/>
      <c r="H11" s="49" t="s">
        <v>40</v>
      </c>
      <c r="I11" s="49" t="s">
        <v>23</v>
      </c>
      <c r="J11" s="70"/>
      <c r="K11" s="73"/>
      <c r="L11" s="76"/>
      <c r="M11" s="70"/>
      <c r="N11" s="70"/>
      <c r="O11" s="76"/>
      <c r="P11" s="52">
        <f>D11*Q11</f>
        <v>16000</v>
      </c>
      <c r="Q11" s="53">
        <v>8000</v>
      </c>
      <c r="R11" s="83"/>
      <c r="S11" s="54">
        <f>D11*R11</f>
        <v>0</v>
      </c>
      <c r="T11" s="55" t="str">
        <f>IF(ISNUMBER(R11), IF(R11&gt;Q11,"NEVYHOVUJE","VYHOVUJE")," ")</f>
        <v xml:space="preserve"> </v>
      </c>
      <c r="U11" s="70"/>
      <c r="V11" s="51" t="s">
        <v>34</v>
      </c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24"/>
    </row>
    <row r="13" spans="1:22" ht="60.75" customHeight="1" thickTop="1" thickBot="1" x14ac:dyDescent="0.3">
      <c r="B13" s="66" t="s">
        <v>24</v>
      </c>
      <c r="C13" s="66"/>
      <c r="D13" s="66"/>
      <c r="E13" s="66"/>
      <c r="F13" s="66"/>
      <c r="G13" s="66"/>
      <c r="H13" s="66"/>
      <c r="I13" s="66"/>
      <c r="J13" s="66"/>
      <c r="K13" s="12"/>
      <c r="L13" s="25"/>
      <c r="M13" s="25"/>
      <c r="N13" s="25"/>
      <c r="O13" s="26"/>
      <c r="P13" s="26"/>
      <c r="Q13" s="27" t="s">
        <v>25</v>
      </c>
      <c r="R13" s="67" t="s">
        <v>26</v>
      </c>
      <c r="S13" s="67"/>
      <c r="T13" s="67"/>
      <c r="U13" s="17"/>
    </row>
    <row r="14" spans="1:22" ht="33" customHeight="1" thickTop="1" thickBot="1" x14ac:dyDescent="0.3">
      <c r="B14" s="62" t="s">
        <v>27</v>
      </c>
      <c r="C14" s="62"/>
      <c r="D14" s="62"/>
      <c r="E14" s="62"/>
      <c r="F14" s="62"/>
      <c r="G14" s="62"/>
      <c r="H14" s="60"/>
      <c r="I14" s="60"/>
      <c r="J14" s="28"/>
      <c r="L14" s="29"/>
      <c r="M14" s="29"/>
      <c r="N14" s="29"/>
      <c r="O14" s="30"/>
      <c r="P14" s="30"/>
      <c r="Q14" s="31">
        <f>SUM(P7:P11)</f>
        <v>480000</v>
      </c>
      <c r="R14" s="63">
        <f>SUM(S7:S11)</f>
        <v>0</v>
      </c>
      <c r="S14" s="63"/>
      <c r="T14" s="63"/>
    </row>
    <row r="15" spans="1:22" s="32" customFormat="1" ht="15.75" thickTop="1" x14ac:dyDescent="0.25">
      <c r="B15" s="32" t="s">
        <v>28</v>
      </c>
      <c r="V15" s="33"/>
    </row>
    <row r="16" spans="1:22" s="32" customFormat="1" x14ac:dyDescent="0.25">
      <c r="B16" s="34" t="s">
        <v>29</v>
      </c>
      <c r="C16" s="32" t="s">
        <v>30</v>
      </c>
      <c r="V16" s="33"/>
    </row>
    <row r="17" spans="2:22" s="32" customFormat="1" x14ac:dyDescent="0.25">
      <c r="B17" s="34" t="s">
        <v>29</v>
      </c>
      <c r="C17" s="32" t="s">
        <v>31</v>
      </c>
      <c r="V17" s="33"/>
    </row>
    <row r="18" spans="2:22" s="32" customFormat="1" x14ac:dyDescent="0.25">
      <c r="V18" s="33"/>
    </row>
    <row r="19" spans="2:22" s="32" customFormat="1" x14ac:dyDescent="0.25">
      <c r="V19" s="33"/>
    </row>
    <row r="21" spans="2:22" x14ac:dyDescent="0.25">
      <c r="C21"/>
      <c r="E21"/>
      <c r="F21"/>
      <c r="H21"/>
      <c r="I21"/>
    </row>
    <row r="22" spans="2:22" x14ac:dyDescent="0.25">
      <c r="C22"/>
      <c r="E22"/>
      <c r="F22"/>
      <c r="H22"/>
      <c r="I22"/>
    </row>
    <row r="23" spans="2:22" x14ac:dyDescent="0.25">
      <c r="C23"/>
      <c r="E23"/>
      <c r="F23"/>
      <c r="H23"/>
      <c r="I23"/>
    </row>
    <row r="24" spans="2:22" x14ac:dyDescent="0.25">
      <c r="C24"/>
      <c r="E24"/>
      <c r="F24"/>
      <c r="H24"/>
      <c r="I24"/>
    </row>
    <row r="25" spans="2:22" x14ac:dyDescent="0.25">
      <c r="C25"/>
      <c r="E25"/>
      <c r="F25"/>
      <c r="H25"/>
      <c r="I25"/>
    </row>
    <row r="26" spans="2:22" x14ac:dyDescent="0.25">
      <c r="C26"/>
      <c r="E26"/>
      <c r="F26"/>
      <c r="H26"/>
      <c r="I26"/>
    </row>
    <row r="27" spans="2:22" x14ac:dyDescent="0.25">
      <c r="C27"/>
      <c r="E27"/>
      <c r="F27"/>
      <c r="H27"/>
      <c r="I27"/>
    </row>
    <row r="28" spans="2:22" x14ac:dyDescent="0.25">
      <c r="C28"/>
      <c r="E28"/>
      <c r="F28"/>
      <c r="H28"/>
      <c r="I28"/>
    </row>
    <row r="29" spans="2:22" x14ac:dyDescent="0.25">
      <c r="C29"/>
      <c r="E29"/>
      <c r="F29"/>
      <c r="H29"/>
      <c r="I29"/>
    </row>
    <row r="30" spans="2:22" x14ac:dyDescent="0.25">
      <c r="C30"/>
      <c r="E30"/>
      <c r="F30"/>
      <c r="H30"/>
      <c r="I30"/>
    </row>
    <row r="31" spans="2:22" x14ac:dyDescent="0.25">
      <c r="C31"/>
      <c r="E31"/>
      <c r="F31"/>
      <c r="H31"/>
      <c r="I31"/>
    </row>
    <row r="32" spans="2:22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  <row r="46" spans="3:9" x14ac:dyDescent="0.25">
      <c r="C46"/>
      <c r="E46"/>
      <c r="F46"/>
      <c r="H46"/>
      <c r="I46"/>
    </row>
    <row r="47" spans="3:9" x14ac:dyDescent="0.25">
      <c r="C47"/>
      <c r="E47"/>
      <c r="F47"/>
      <c r="H47"/>
      <c r="I47"/>
    </row>
    <row r="48" spans="3:9" x14ac:dyDescent="0.25">
      <c r="C48"/>
      <c r="E48"/>
      <c r="F48"/>
      <c r="H48"/>
      <c r="I48"/>
    </row>
    <row r="49" spans="3:9" x14ac:dyDescent="0.25">
      <c r="C49"/>
      <c r="E49"/>
      <c r="F49"/>
      <c r="H49"/>
      <c r="I49"/>
    </row>
  </sheetData>
  <sheetProtection algorithmName="SHA-512" hashValue="dv1JZu4E8ivasByT7c8CzETi7nEcan3DAgVijMrsFs0W/LyyZX4D5TA2qvjw+Rme9vnZinr5MKpDDg7vmEiUwA==" saltValue="Ghk5kf6NUJiDyXX8NAsoMQ==" spinCount="100000" sheet="1" objects="1" scenarios="1" selectLockedCells="1"/>
  <mergeCells count="14">
    <mergeCell ref="B1:E1"/>
    <mergeCell ref="U7:U11"/>
    <mergeCell ref="O7:O11"/>
    <mergeCell ref="M7:M11"/>
    <mergeCell ref="N7:N11"/>
    <mergeCell ref="F7:F11"/>
    <mergeCell ref="B14:G14"/>
    <mergeCell ref="R14:T14"/>
    <mergeCell ref="G2:O3"/>
    <mergeCell ref="B13:J13"/>
    <mergeCell ref="R13:T13"/>
    <mergeCell ref="J7:J11"/>
    <mergeCell ref="K7:K11"/>
    <mergeCell ref="L7:L11"/>
  </mergeCells>
  <phoneticPr fontId="11" type="noConversion"/>
  <conditionalFormatting sqref="B7:B11 D7:D11">
    <cfRule type="expression" dxfId="11" priority="2">
      <formula>LEN(TRIM(B7))=0</formula>
    </cfRule>
  </conditionalFormatting>
  <conditionalFormatting sqref="B7:B11">
    <cfRule type="cellIs" dxfId="10" priority="3" operator="greaterThanOrEqual">
      <formula>1</formula>
    </cfRule>
  </conditionalFormatting>
  <conditionalFormatting sqref="G7:G11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11">
    <cfRule type="containsText" dxfId="5" priority="14" operator="containsText" text="ANO">
      <formula>NOT(ISERROR(SEARCH("ANO",H7)))</formula>
    </cfRule>
  </conditionalFormatting>
  <conditionalFormatting sqref="R7:R11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:T11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11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8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2023-06-22T09:12:33Z</cp:lastPrinted>
  <dcterms:created xsi:type="dcterms:W3CDTF">2014-03-05T12:43:32Z</dcterms:created>
  <dcterms:modified xsi:type="dcterms:W3CDTF">2023-06-23T08:40:29Z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