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68\1 výzva\"/>
    </mc:Choice>
  </mc:AlternateContent>
  <xr:revisionPtr revIDLastSave="0" documentId="13_ncr:1_{2F1CCBCF-5DE5-450F-9E13-3BD35F390F7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P7" i="1"/>
  <c r="P8" i="1"/>
  <c r="S8" i="1"/>
  <c r="T8" i="1"/>
  <c r="Q11" i="1" l="1"/>
  <c r="S7" i="1"/>
  <c r="R11" i="1" s="1"/>
</calcChain>
</file>

<file path=xl/sharedStrings.xml><?xml version="1.0" encoding="utf-8"?>
<sst xmlns="http://schemas.openxmlformats.org/spreadsheetml/2006/main" count="45" uniqueCount="42">
  <si>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</si>
  <si>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</si>
  <si>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</si>
  <si>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</si>
  <si>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</si>
  <si>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</si>
  <si>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</si>
  <si>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</si>
  <si>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</si>
  <si>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</si>
  <si>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</si>
  <si>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</si>
  <si>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30230000-0 - Zařízení související s počítači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</si>
  <si>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</si>
  <si>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</si>
  <si>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</si>
  <si>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</si>
  <si>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</si>
  <si>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</si>
  <si>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</si>
  <si>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</si>
  <si>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</si>
  <si>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</si>
  <si>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</si>
  <si>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</si>
  <si>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</si>
  <si>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</si>
  <si>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</si>
  <si>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</si>
  <si>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</si>
  <si>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</si>
  <si>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</si>
  <si>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Pokud financováno z projektových prostředků, pak ŘEŠITEL uvede: NÁZEV A ČÍSLO DOTAČNÍHO PROJEKTU</t>
  </si>
  <si>
    <t>Ing. Petr Pfauser, 
Tel.: 37763 6717</t>
  </si>
  <si>
    <t>Univerzitní 28, 
301 00 Plzeň,
Fakulta designu a umění Ladislava Sutnara - Děkanát,
místnost LS 230</t>
  </si>
  <si>
    <t>Společná faktura</t>
  </si>
  <si>
    <t xml:space="preserve">Příloha č. 2 Kupní smlouvy - technická specifikace
Výpočetní technika (III.) 068 - 2023 </t>
  </si>
  <si>
    <t>Výkonný herní notebook min. 16" včetně příslušenství</t>
  </si>
  <si>
    <t>k již zakoupenému ntb</t>
  </si>
  <si>
    <t>Přídavná grafická karta v externím boxu</t>
  </si>
  <si>
    <t>Dedikovaná grafická karta s pamětí min. 8GB s výkonem min. 22 000 bodů dle Videocard Benchmarks  na adrese https://www.videocardbenchmark.net/high_end_gpus.html 
Včetně externího boxu s parametry:
- materál boxu hliník, 
- napájení 2x 8pin pro graf. kartu, 
- napájení boxu min. 650W, 
- min. 2x Thunderbolt 3 port,
- 1x  x16 PCIe slot plná délka
- přenos přes Thunderbolt rychlostí 3 až 40Gbps ,
- podpora Win 10 a novější.</t>
  </si>
  <si>
    <r>
      <t>Procesor s výkonem minimálně 32 500 bodů podle Passmark CPU Mark na adrese http://www.cpubenchmark.net/high_end_cpus.html.
Paměť min. 16GB DDR5.
Dedikovaná grafická karta s paměti min. 12GB s výkone</t>
    </r>
    <r>
      <rPr>
        <sz val="11"/>
        <rFont val="Calibri"/>
        <family val="2"/>
        <charset val="238"/>
        <scheme val="minor"/>
      </rPr>
      <t>m min.</t>
    </r>
    <r>
      <rPr>
        <sz val="11"/>
        <color rgb="FFFF0000"/>
        <rFont val="Calibri"/>
        <family val="2"/>
        <charset val="238"/>
        <scheme val="minor"/>
      </rPr>
      <t xml:space="preserve"> 26 000</t>
    </r>
    <r>
      <rPr>
        <sz val="11"/>
        <color theme="1"/>
        <rFont val="Calibri"/>
        <family val="2"/>
        <charset val="238"/>
        <scheme val="minor"/>
      </rPr>
      <t xml:space="preserve"> bodů dle Videocard Benchmarks  na adrese  https://www.videocardbenchmark.net/high_end_gpus.html . 
Webkamera min. 720px.
Integrovaný mikrofon, podsvícená klávesnice, TPM 2.0.
Baterie s prodlouženou dobou výdrže.
Pevný disk min. 512 </t>
    </r>
    <r>
      <rPr>
        <sz val="11"/>
        <rFont val="Calibri"/>
        <family val="2"/>
        <charset val="238"/>
        <scheme val="minor"/>
      </rPr>
      <t>GB</t>
    </r>
    <r>
      <rPr>
        <sz val="11"/>
        <color theme="1"/>
        <rFont val="Calibri"/>
        <family val="2"/>
        <charset val="238"/>
        <scheme val="minor"/>
      </rPr>
      <t xml:space="preserve"> NVME SSD s možností osazení druhého SSD disku.
Display: antireflexní min. 16"</t>
    </r>
    <r>
      <rPr>
        <sz val="11"/>
        <color rgb="FFFF0000"/>
        <rFont val="Calibri"/>
        <family val="2"/>
        <charset val="238"/>
        <scheme val="minor"/>
      </rPr>
      <t xml:space="preserve"> IPS</t>
    </r>
    <r>
      <rPr>
        <sz val="11"/>
        <color theme="1"/>
        <rFont val="Calibri"/>
        <family val="2"/>
        <charset val="238"/>
        <scheme val="minor"/>
      </rPr>
      <t xml:space="preserve"> s rozlišením min. 1920 x 1080 px, min. 165 Hz, min. 250Nits, pokrytí srgb 100%.
Minimálně: Wifi min. 5 a/b/g/n/ac/ax, Bluetooth min. v5.2, min. 1x Rj45.
Minimálně: 1x HDMI,  1x USB-C , 1x thunderbolt,  2x USB 3.2/3.1,  1x jack 3,5.
Operační systém originální: Windows 11 Home - OS Windows požadujeme z důvodu kompatibility s interními aplikacemi ZČU (Stag, Magion,...).
Max. hmotnost notebooku 2,5 kg.
Kovové šasi.
Vr ready.
Preferujeme šedou barvu.
Záruka min. 24 měsíců.
</t>
    </r>
    <r>
      <rPr>
        <b/>
        <sz val="11"/>
        <color theme="1"/>
        <rFont val="Calibri"/>
        <family val="2"/>
        <charset val="238"/>
        <scheme val="minor"/>
      </rPr>
      <t>Součástí je</t>
    </r>
    <r>
      <rPr>
        <sz val="11"/>
        <color theme="1"/>
        <rFont val="Calibri"/>
        <family val="2"/>
        <charset val="238"/>
        <scheme val="minor"/>
      </rPr>
      <t xml:space="preserve"> dále přenosná taška uzavírání na zip, vnitřní kapsy, unisex, materiál polyester, preferujeme černou barvu.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</si>
</sst>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20" fillId="0" borderId="0"/>
    <xf numFmtId="0" fontId="11" fillId="0" borderId="0"/>
  </cellStyleXfs>
  <cellXfs count="10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top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6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4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textRotation="90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9" fontId="27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 indent="1"/>
    </xf>
    <xf numFmtId="0" fontId="12" fillId="5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 indent="1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164" fontId="14" fillId="0" borderId="9" xfId="0" applyNumberFormat="1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5" fillId="0" borderId="0" xfId="2" applyFont="1" applyAlignment="1">
      <alignment horizontal="left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 applyProtection="1">
      <alignment horizontal="left" vertical="center" wrapText="1" indent="1"/>
      <protection locked="0"/>
    </xf>
    <xf numFmtId="0" fontId="26" fillId="4" borderId="16" xfId="0" applyFont="1" applyFill="1" applyBorder="1" applyAlignment="1" applyProtection="1">
      <alignment horizontal="center" vertical="center" wrapText="1"/>
      <protection locked="0"/>
    </xf>
    <xf numFmtId="0" fontId="16" fillId="4" borderId="13" xfId="0" applyFont="1" applyFill="1" applyBorder="1" applyAlignment="1" applyProtection="1">
      <alignment horizontal="left" vertical="center" wrapText="1" indent="1"/>
      <protection locked="0"/>
    </xf>
    <xf numFmtId="164" fontId="16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A6" zoomScale="62" zoomScaleNormal="62" workbookViewId="0">
      <selection activeCell="H7" sqref="H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23.71093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4.28515625" style="1" bestFit="1" customWidth="1"/>
    <col min="11" max="11" width="28.28515625" hidden="1" customWidth="1"/>
    <col min="12" max="12" width="23.5703125" customWidth="1"/>
    <col min="13" max="13" width="25.85546875" customWidth="1"/>
    <col min="14" max="14" width="36.28515625" style="4" customWidth="1"/>
    <col min="15" max="15" width="27.710937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1.5703125" hidden="1" customWidth="1"/>
    <col min="22" max="22" width="32.5703125" style="5" customWidth="1"/>
  </cols>
  <sheetData>
    <row r="1" spans="1:22" ht="40.9" customHeight="1" x14ac:dyDescent="0.25">
      <c r="B1" s="67" t="s">
        <v>36</v>
      </c>
      <c r="C1" s="68"/>
      <c r="D1" s="68"/>
      <c r="E1"/>
      <c r="G1" s="41"/>
      <c r="V1"/>
    </row>
    <row r="2" spans="1:22" ht="27.75" customHeight="1" x14ac:dyDescent="0.25">
      <c r="C2"/>
      <c r="D2" s="9"/>
      <c r="E2" s="10"/>
      <c r="G2" s="71"/>
      <c r="H2" s="72"/>
      <c r="I2" s="72"/>
      <c r="J2" s="72"/>
      <c r="K2" s="72"/>
      <c r="L2" s="72"/>
      <c r="M2" s="72"/>
      <c r="N2" s="72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5"/>
      <c r="E3" s="65"/>
      <c r="F3" s="65"/>
      <c r="G3" s="72"/>
      <c r="H3" s="72"/>
      <c r="I3" s="72"/>
      <c r="J3" s="72"/>
      <c r="K3" s="72"/>
      <c r="L3" s="72"/>
      <c r="M3" s="72"/>
      <c r="N3" s="72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5"/>
      <c r="E4" s="65"/>
      <c r="F4" s="65"/>
      <c r="G4" s="65"/>
      <c r="H4" s="65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9" t="s">
        <v>2</v>
      </c>
      <c r="H5" s="70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13</v>
      </c>
      <c r="D6" s="32" t="s">
        <v>4</v>
      </c>
      <c r="E6" s="32" t="s">
        <v>14</v>
      </c>
      <c r="F6" s="32" t="s">
        <v>15</v>
      </c>
      <c r="G6" s="37" t="s">
        <v>24</v>
      </c>
      <c r="H6" s="38" t="s">
        <v>25</v>
      </c>
      <c r="I6" s="33" t="s">
        <v>16</v>
      </c>
      <c r="J6" s="32" t="s">
        <v>17</v>
      </c>
      <c r="K6" s="64" t="s">
        <v>32</v>
      </c>
      <c r="L6" s="34" t="s">
        <v>18</v>
      </c>
      <c r="M6" s="35" t="s">
        <v>19</v>
      </c>
      <c r="N6" s="34" t="s">
        <v>20</v>
      </c>
      <c r="O6" s="32" t="s">
        <v>29</v>
      </c>
      <c r="P6" s="34" t="s">
        <v>21</v>
      </c>
      <c r="Q6" s="32" t="s">
        <v>5</v>
      </c>
      <c r="R6" s="36" t="s">
        <v>6</v>
      </c>
      <c r="S6" s="64" t="s">
        <v>7</v>
      </c>
      <c r="T6" s="64" t="s">
        <v>8</v>
      </c>
      <c r="U6" s="34" t="s">
        <v>22</v>
      </c>
      <c r="V6" s="34" t="s">
        <v>23</v>
      </c>
    </row>
    <row r="7" spans="1:22" ht="341.25" customHeight="1" thickTop="1" x14ac:dyDescent="0.25">
      <c r="A7" s="20"/>
      <c r="B7" s="52">
        <v>1</v>
      </c>
      <c r="C7" s="53" t="s">
        <v>37</v>
      </c>
      <c r="D7" s="54">
        <v>2</v>
      </c>
      <c r="E7" s="55" t="s">
        <v>30</v>
      </c>
      <c r="F7" s="66" t="s">
        <v>41</v>
      </c>
      <c r="G7" s="95"/>
      <c r="H7" s="96"/>
      <c r="I7" s="84" t="s">
        <v>35</v>
      </c>
      <c r="J7" s="86" t="s">
        <v>31</v>
      </c>
      <c r="K7" s="88"/>
      <c r="L7" s="82"/>
      <c r="M7" s="90" t="s">
        <v>33</v>
      </c>
      <c r="N7" s="90" t="s">
        <v>34</v>
      </c>
      <c r="O7" s="93">
        <v>21</v>
      </c>
      <c r="P7" s="56">
        <f>D7*Q7</f>
        <v>102000</v>
      </c>
      <c r="Q7" s="57">
        <v>51000</v>
      </c>
      <c r="R7" s="98"/>
      <c r="S7" s="58">
        <f>D7*R7</f>
        <v>0</v>
      </c>
      <c r="T7" s="59" t="str">
        <f t="shared" ref="T7:T8" si="0">IF(ISNUMBER(R7), IF(R7&gt;Q7,"NEVYHOVUJE","VYHOVUJE")," ")</f>
        <v xml:space="preserve"> </v>
      </c>
      <c r="U7" s="62"/>
      <c r="V7" s="60" t="s">
        <v>11</v>
      </c>
    </row>
    <row r="8" spans="1:22" ht="195" customHeight="1" thickBot="1" x14ac:dyDescent="0.3">
      <c r="A8" s="20"/>
      <c r="B8" s="42">
        <v>2</v>
      </c>
      <c r="C8" s="43" t="s">
        <v>39</v>
      </c>
      <c r="D8" s="44">
        <v>1</v>
      </c>
      <c r="E8" s="45" t="s">
        <v>30</v>
      </c>
      <c r="F8" s="63" t="s">
        <v>40</v>
      </c>
      <c r="G8" s="97"/>
      <c r="H8" s="46" t="s">
        <v>31</v>
      </c>
      <c r="I8" s="85"/>
      <c r="J8" s="87"/>
      <c r="K8" s="89"/>
      <c r="L8" s="83"/>
      <c r="M8" s="91"/>
      <c r="N8" s="92"/>
      <c r="O8" s="94"/>
      <c r="P8" s="47">
        <f>D8*Q8</f>
        <v>21000</v>
      </c>
      <c r="Q8" s="48">
        <v>21000</v>
      </c>
      <c r="R8" s="99"/>
      <c r="S8" s="49">
        <f>D8*R8</f>
        <v>0</v>
      </c>
      <c r="T8" s="50" t="str">
        <f t="shared" si="0"/>
        <v xml:space="preserve"> </v>
      </c>
      <c r="U8" s="51" t="s">
        <v>38</v>
      </c>
      <c r="V8" s="61" t="s">
        <v>12</v>
      </c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80" t="s">
        <v>28</v>
      </c>
      <c r="C10" s="80"/>
      <c r="D10" s="80"/>
      <c r="E10" s="80"/>
      <c r="F10" s="80"/>
      <c r="G10" s="80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77" t="s">
        <v>10</v>
      </c>
      <c r="S10" s="78"/>
      <c r="T10" s="79"/>
      <c r="U10" s="24"/>
      <c r="V10" s="25"/>
    </row>
    <row r="11" spans="1:22" ht="50.45" customHeight="1" thickTop="1" thickBot="1" x14ac:dyDescent="0.3">
      <c r="B11" s="81" t="s">
        <v>26</v>
      </c>
      <c r="C11" s="81"/>
      <c r="D11" s="81"/>
      <c r="E11" s="81"/>
      <c r="F11" s="81"/>
      <c r="G11" s="81"/>
      <c r="H11" s="81"/>
      <c r="I11" s="26"/>
      <c r="L11" s="9"/>
      <c r="M11" s="9"/>
      <c r="N11" s="9"/>
      <c r="O11" s="27"/>
      <c r="P11" s="27"/>
      <c r="Q11" s="28">
        <f>SUM(P7:P8)</f>
        <v>123000</v>
      </c>
      <c r="R11" s="74">
        <f>SUM(S7:S8)</f>
        <v>0</v>
      </c>
      <c r="S11" s="75"/>
      <c r="T11" s="76"/>
    </row>
    <row r="12" spans="1:22" ht="15.75" thickTop="1" x14ac:dyDescent="0.25">
      <c r="B12" s="73" t="s">
        <v>27</v>
      </c>
      <c r="C12" s="73"/>
      <c r="D12" s="73"/>
      <c r="E12" s="73"/>
      <c r="F12" s="73"/>
      <c r="G12" s="73"/>
      <c r="H12" s="65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65"/>
      <c r="H13" s="65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65"/>
      <c r="H14" s="65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65"/>
      <c r="H15" s="65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65"/>
      <c r="H16" s="65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5"/>
      <c r="H18" s="65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5"/>
      <c r="H19" s="65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5"/>
      <c r="H20" s="65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5"/>
      <c r="H21" s="65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5"/>
      <c r="H22" s="65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5"/>
      <c r="H23" s="65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5"/>
      <c r="H24" s="65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5"/>
      <c r="H25" s="65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5"/>
      <c r="H26" s="65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5"/>
      <c r="H27" s="65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5"/>
      <c r="H28" s="65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5"/>
      <c r="H29" s="65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5"/>
      <c r="H30" s="65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5"/>
      <c r="H31" s="65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5"/>
      <c r="H32" s="65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5"/>
      <c r="H33" s="65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5"/>
      <c r="H34" s="65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5"/>
      <c r="H35" s="65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5"/>
      <c r="H36" s="65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5"/>
      <c r="H37" s="65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5"/>
      <c r="H38" s="65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5"/>
      <c r="H39" s="65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5"/>
      <c r="H40" s="65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5"/>
      <c r="H41" s="65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5"/>
      <c r="H42" s="65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5"/>
      <c r="H43" s="65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5"/>
      <c r="H44" s="65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5"/>
      <c r="H45" s="65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5"/>
      <c r="H46" s="65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5"/>
      <c r="H47" s="65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5"/>
      <c r="H48" s="65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5"/>
      <c r="H49" s="65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5"/>
      <c r="H50" s="65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5"/>
      <c r="H51" s="65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5"/>
      <c r="H52" s="65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5"/>
      <c r="H53" s="65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5"/>
      <c r="H54" s="65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5"/>
      <c r="H55" s="65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5"/>
      <c r="H56" s="65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5"/>
      <c r="H57" s="65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5"/>
      <c r="H58" s="65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5"/>
      <c r="H59" s="65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5"/>
      <c r="H60" s="65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5"/>
      <c r="H61" s="65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5"/>
      <c r="H62" s="65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5"/>
      <c r="H63" s="65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5"/>
      <c r="H64" s="65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5"/>
      <c r="H65" s="65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5"/>
      <c r="H66" s="65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5"/>
      <c r="H67" s="65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5"/>
      <c r="H68" s="65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5"/>
      <c r="H69" s="65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5"/>
      <c r="H70" s="65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5"/>
      <c r="H71" s="65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5"/>
      <c r="H72" s="65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5"/>
      <c r="H73" s="65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5"/>
      <c r="H74" s="65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5"/>
      <c r="H75" s="65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5"/>
      <c r="H76" s="65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5"/>
      <c r="H77" s="65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5"/>
      <c r="H78" s="65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5"/>
      <c r="H79" s="65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5"/>
      <c r="H80" s="65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5"/>
      <c r="H81" s="65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5"/>
      <c r="H82" s="65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5"/>
      <c r="H83" s="65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5"/>
      <c r="H84" s="65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5"/>
      <c r="H85" s="65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5"/>
      <c r="H86" s="65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5"/>
      <c r="H87" s="65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5"/>
      <c r="H88" s="65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5"/>
      <c r="H89" s="65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5"/>
      <c r="H90" s="65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5"/>
      <c r="H91" s="65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5"/>
      <c r="H92" s="65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5"/>
      <c r="H93" s="65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5"/>
      <c r="H94" s="65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5"/>
      <c r="H95" s="65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5"/>
      <c r="H96" s="65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65"/>
      <c r="H97" s="65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aTAi05Wit3HviexY54dXnueGdeH9idybaqKV0ojOEyg+KLQePUcP14z8cGuqfWaptBI6cdaWGA7TrUnMxykfXQ==" saltValue="F8ui36P8gSnivpIjajfkww==" spinCount="100000" sheet="1" objects="1" scenarios="1"/>
  <mergeCells count="15">
    <mergeCell ref="I7:I8"/>
    <mergeCell ref="J7:J8"/>
    <mergeCell ref="K7:K8"/>
    <mergeCell ref="M7:M8"/>
    <mergeCell ref="N7:N8"/>
    <mergeCell ref="O7:O8"/>
    <mergeCell ref="B1:D1"/>
    <mergeCell ref="G5:H5"/>
    <mergeCell ref="G2:N3"/>
    <mergeCell ref="B12:G12"/>
    <mergeCell ref="R11:T11"/>
    <mergeCell ref="R10:T10"/>
    <mergeCell ref="B10:G10"/>
    <mergeCell ref="B11:H11"/>
    <mergeCell ref="L7:L8"/>
  </mergeCells>
  <conditionalFormatting sqref="B7:B8 D7:D8">
    <cfRule type="containsBlanks" dxfId="7" priority="96">
      <formula>LEN(TRIM(B7))=0</formula>
    </cfRule>
  </conditionalFormatting>
  <conditionalFormatting sqref="B7:B8">
    <cfRule type="cellIs" dxfId="6" priority="93" operator="greaterThanOrEqual">
      <formula>1</formula>
    </cfRule>
  </conditionalFormatting>
  <conditionalFormatting sqref="G7:H8 R7:R8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8">
    <cfRule type="notContainsBlanks" dxfId="2" priority="69">
      <formula>LEN(TRIM(G7))&gt;0</formula>
    </cfRule>
  </conditionalFormatting>
  <conditionalFormatting sqref="T7:T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8" xr:uid="{8C26EAE3-16EE-4825-9C10-C919BCF6B1BA}">
      <formula1>"ks,bal,sada,m,"</formula1>
    </dataValidation>
    <dataValidation type="list" allowBlank="1" showInputMessage="1" showErrorMessage="1" sqref="J7:J8" xr:uid="{06575E6F-F559-4E8A-A7AD-2AC471D15369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2023-06-14T08:07:59Z</cp:lastPrinted>
  <dcterms:created xsi:type="dcterms:W3CDTF">2014-03-05T12:43:32Z</dcterms:created>
  <dcterms:modified xsi:type="dcterms:W3CDTF">2023-06-16T12:41:41Z</dcterms:modified>
</cp:coreProperties>
</file>