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2\1 výzva\"/>
    </mc:Choice>
  </mc:AlternateContent>
  <xr:revisionPtr revIDLastSave="0" documentId="13_ncr:1_{DD0A398F-ECD3-4F85-9760-13FEF7EE40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8" i="1"/>
  <c r="O9" i="1"/>
  <c r="O10" i="1"/>
  <c r="R8" i="1"/>
  <c r="S8" i="1"/>
  <c r="R9" i="1"/>
  <c r="S9" i="1"/>
  <c r="R10" i="1"/>
  <c r="S10" i="1"/>
  <c r="O7" i="1"/>
  <c r="P13" i="1" l="1"/>
  <c r="Q13" i="1"/>
  <c r="S7" i="1"/>
</calcChain>
</file>

<file path=xl/sharedStrings.xml><?xml version="1.0" encoding="utf-8"?>
<sst xmlns="http://schemas.openxmlformats.org/spreadsheetml/2006/main" count="59" uniqueCount="43">
  <si>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</si>
  <si>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</si>
  <si>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</si>
  <si>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</si>
  <si>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</si>
  <si>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</si>
  <si>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</si>
  <si>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</si>
  <si>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</si>
  <si>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</si>
  <si>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</si>
  <si>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</si>
  <si>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</si>
  <si>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</si>
  <si>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</si>
  <si>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</si>
  <si>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</si>
  <si>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</si>
  <si>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</si>
  <si>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</si>
  <si>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</si>
  <si>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</si>
  <si>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</si>
  <si>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</si>
  <si>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</si>
  <si>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</si>
  <si>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</si>
  <si>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</si>
  <si>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</si>
  <si>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</si>
  <si>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Laboratorní a měřící technika (III.) 012 - 2023 </t>
  </si>
  <si>
    <t>Laboratorní termostat</t>
  </si>
  <si>
    <t>Laboratorní mraznička</t>
  </si>
  <si>
    <t>ANO</t>
  </si>
  <si>
    <t>TK05020043: Technologie pro výrobu průmyslových redoxních
průtokových baterií</t>
  </si>
  <si>
    <t>FW06010097: Reaktory pro rychlou adaptaci nových
elektrochemických technologií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</si>
  <si>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</si>
  <si>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50 dní</t>
  </si>
  <si>
    <t>Ing. Miloš Svoboda, Ph.D.,
Tel.: 724 771 575</t>
  </si>
  <si>
    <t>Teslova 9, 
301 00 Plzeň,
Nové technologie – výzkumné centrum - Inženýrství elektrochemických procesů,
budova F</t>
  </si>
  <si>
    <t>Minimální teplotní rozsah -25 až 0°C,
regulace teploty po 0,1°C, 
objem komory min. 70 l, 
plné dveře, 
materiál komory - nerez, 
mikroprocesorový PID regulátor s grafickou LCD obrazovkou, 
signalizace otevření dveří,
otvor do boku komory 60 mm zleva i zprava.</t>
  </si>
  <si>
    <t>Minimální teplotní rozsah +3 až +70°C, 
regulace teploty po 0,1°C, 
objem komory min. 170 l, 
plné dveře, 
mikroprocesorový PID regulátor s grafickou LCD obrazovkou, 
signalizace otevření dveří, 
LED osvětlení komory, 
v komoře zabudované 2 zásuvky, 
otvor do boku komory 60 mm zleva i zprava.</t>
  </si>
  <si>
    <t>Minimální teplotní rozsah +3 až +70°C, 
regulace teploty po 0,1°C, 
objem komory min. 170 l, 
plné dveře, 
mikroprocesorový PID regulátor s grafickou LCD obrazovkou, 
signalizace otevření dveří,
LED osvětlení komory, 
v komoře zabudované 2 zásuvky, 
otvor do boku komory 60 mm zleva i zprava.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</si>
</sst>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0" fontId="3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1"/>
    </xf>
    <xf numFmtId="0" fontId="3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1"/>
  <sheetViews>
    <sheetView tabSelected="1" topLeftCell="A7" zoomScale="62" zoomScaleNormal="62" workbookViewId="0">
      <selection activeCell="Q7" sqref="Q7:Q10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67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4" customWidth="1"/>
    <col min="11" max="11" width="24.5703125" customWidth="1"/>
    <col min="12" max="12" width="28.5703125" customWidth="1"/>
    <col min="13" max="13" width="41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.140625" style="5" customWidth="1"/>
  </cols>
  <sheetData>
    <row r="1" spans="1:21" ht="39.75" customHeight="1" x14ac:dyDescent="0.25">
      <c r="B1" s="81" t="s">
        <v>30</v>
      </c>
      <c r="C1" s="82"/>
      <c r="D1" s="8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" customHeight="1" x14ac:dyDescent="0.25">
      <c r="B3" s="14"/>
      <c r="C3" s="12" t="s">
        <v>0</v>
      </c>
      <c r="D3" s="13"/>
      <c r="E3" s="13"/>
      <c r="F3" s="13"/>
      <c r="G3" s="83"/>
      <c r="H3" s="83"/>
      <c r="I3" s="83"/>
      <c r="J3" s="83"/>
      <c r="K3" s="83"/>
      <c r="L3" s="83"/>
      <c r="M3" s="83"/>
      <c r="N3" s="83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36</v>
      </c>
      <c r="K6" s="22" t="s">
        <v>20</v>
      </c>
      <c r="L6" s="71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71" t="s">
        <v>8</v>
      </c>
      <c r="S6" s="71" t="s">
        <v>9</v>
      </c>
      <c r="T6" s="22" t="s">
        <v>24</v>
      </c>
      <c r="U6" s="22" t="s">
        <v>25</v>
      </c>
    </row>
    <row r="7" spans="1:21" ht="162.75" customHeight="1" thickTop="1" x14ac:dyDescent="0.25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41</v>
      </c>
      <c r="G7" s="98"/>
      <c r="H7" s="69" t="s">
        <v>29</v>
      </c>
      <c r="I7" s="37" t="s">
        <v>33</v>
      </c>
      <c r="J7" s="39" t="s">
        <v>34</v>
      </c>
      <c r="K7" s="40"/>
      <c r="L7" s="68" t="s">
        <v>38</v>
      </c>
      <c r="M7" s="68" t="s">
        <v>39</v>
      </c>
      <c r="N7" s="41" t="s">
        <v>37</v>
      </c>
      <c r="O7" s="42">
        <f>D7*P7</f>
        <v>50000</v>
      </c>
      <c r="P7" s="43">
        <v>50000</v>
      </c>
      <c r="Q7" s="101"/>
      <c r="R7" s="44">
        <f>D7*Q7</f>
        <v>0</v>
      </c>
      <c r="S7" s="45" t="str">
        <f t="shared" ref="S7" si="0">IF(ISNUMBER(Q7), IF(Q7&gt;P7,"NEVYHOVUJE","VYHOVUJE")," ")</f>
        <v xml:space="preserve"> </v>
      </c>
      <c r="T7" s="72"/>
      <c r="U7" s="72" t="s">
        <v>14</v>
      </c>
    </row>
    <row r="8" spans="1:21" ht="169.5" customHeight="1" x14ac:dyDescent="0.25">
      <c r="A8" s="25"/>
      <c r="B8" s="46">
        <v>2</v>
      </c>
      <c r="C8" s="47" t="s">
        <v>31</v>
      </c>
      <c r="D8" s="48">
        <v>1</v>
      </c>
      <c r="E8" s="49" t="s">
        <v>26</v>
      </c>
      <c r="F8" s="50" t="s">
        <v>41</v>
      </c>
      <c r="G8" s="99"/>
      <c r="H8" s="70" t="s">
        <v>29</v>
      </c>
      <c r="I8" s="49" t="s">
        <v>33</v>
      </c>
      <c r="J8" s="51" t="s">
        <v>35</v>
      </c>
      <c r="K8" s="52"/>
      <c r="L8" s="67" t="s">
        <v>38</v>
      </c>
      <c r="M8" s="67" t="s">
        <v>39</v>
      </c>
      <c r="N8" s="53" t="s">
        <v>37</v>
      </c>
      <c r="O8" s="54">
        <f>D8*P8</f>
        <v>50000</v>
      </c>
      <c r="P8" s="55">
        <v>50000</v>
      </c>
      <c r="Q8" s="102"/>
      <c r="R8" s="56">
        <f>D8*Q8</f>
        <v>0</v>
      </c>
      <c r="S8" s="57" t="str">
        <f t="shared" ref="S8:S10" si="1">IF(ISNUMBER(Q8), IF(Q8&gt;P8,"NEVYHOVUJE","VYHOVUJE")," ")</f>
        <v xml:space="preserve"> </v>
      </c>
      <c r="T8" s="73"/>
      <c r="U8" s="73"/>
    </row>
    <row r="9" spans="1:21" ht="162.75" customHeight="1" x14ac:dyDescent="0.25">
      <c r="A9" s="25"/>
      <c r="B9" s="46">
        <v>3</v>
      </c>
      <c r="C9" s="47" t="s">
        <v>31</v>
      </c>
      <c r="D9" s="48">
        <v>1</v>
      </c>
      <c r="E9" s="49" t="s">
        <v>26</v>
      </c>
      <c r="F9" s="50" t="s">
        <v>42</v>
      </c>
      <c r="G9" s="99"/>
      <c r="H9" s="89" t="s">
        <v>29</v>
      </c>
      <c r="I9" s="91" t="s">
        <v>28</v>
      </c>
      <c r="J9" s="92"/>
      <c r="K9" s="94"/>
      <c r="L9" s="75" t="s">
        <v>38</v>
      </c>
      <c r="M9" s="75" t="s">
        <v>39</v>
      </c>
      <c r="N9" s="96" t="s">
        <v>37</v>
      </c>
      <c r="O9" s="54">
        <f>D9*P9</f>
        <v>50000</v>
      </c>
      <c r="P9" s="55">
        <v>50000</v>
      </c>
      <c r="Q9" s="102"/>
      <c r="R9" s="56">
        <f>D9*Q9</f>
        <v>0</v>
      </c>
      <c r="S9" s="57" t="str">
        <f t="shared" si="1"/>
        <v xml:space="preserve"> </v>
      </c>
      <c r="T9" s="73"/>
      <c r="U9" s="73"/>
    </row>
    <row r="10" spans="1:21" ht="159.75" customHeight="1" thickBot="1" x14ac:dyDescent="0.3">
      <c r="A10" s="25"/>
      <c r="B10" s="58">
        <v>4</v>
      </c>
      <c r="C10" s="59" t="s">
        <v>32</v>
      </c>
      <c r="D10" s="60">
        <v>1</v>
      </c>
      <c r="E10" s="61" t="s">
        <v>26</v>
      </c>
      <c r="F10" s="62" t="s">
        <v>40</v>
      </c>
      <c r="G10" s="100"/>
      <c r="H10" s="90"/>
      <c r="I10" s="74"/>
      <c r="J10" s="93"/>
      <c r="K10" s="95"/>
      <c r="L10" s="76"/>
      <c r="M10" s="76"/>
      <c r="N10" s="97"/>
      <c r="O10" s="63">
        <f>D10*P10</f>
        <v>48000</v>
      </c>
      <c r="P10" s="64">
        <v>48000</v>
      </c>
      <c r="Q10" s="103"/>
      <c r="R10" s="65">
        <f>D10*Q10</f>
        <v>0</v>
      </c>
      <c r="S10" s="66" t="str">
        <f t="shared" si="1"/>
        <v xml:space="preserve"> </v>
      </c>
      <c r="T10" s="74"/>
      <c r="U10" s="74"/>
    </row>
    <row r="11" spans="1:21" ht="16.5" thickTop="1" thickBot="1" x14ac:dyDescent="0.3">
      <c r="C11"/>
      <c r="D11"/>
      <c r="E11"/>
      <c r="F11"/>
      <c r="G11"/>
      <c r="H11"/>
      <c r="I11"/>
      <c r="M11"/>
      <c r="N11"/>
      <c r="O11"/>
    </row>
    <row r="12" spans="1:21" ht="60.75" customHeight="1" thickTop="1" thickBot="1" x14ac:dyDescent="0.3">
      <c r="B12" s="84" t="s">
        <v>10</v>
      </c>
      <c r="C12" s="85"/>
      <c r="D12" s="85"/>
      <c r="E12" s="85"/>
      <c r="F12" s="85"/>
      <c r="G12" s="85"/>
      <c r="H12" s="26"/>
      <c r="I12" s="26"/>
      <c r="J12" s="26"/>
      <c r="K12" s="9"/>
      <c r="L12" s="9"/>
      <c r="M12" s="9"/>
      <c r="N12" s="27"/>
      <c r="O12" s="27"/>
      <c r="P12" s="28" t="s">
        <v>11</v>
      </c>
      <c r="Q12" s="86" t="s">
        <v>12</v>
      </c>
      <c r="R12" s="87"/>
      <c r="S12" s="88"/>
      <c r="T12" s="20"/>
      <c r="U12" s="29"/>
    </row>
    <row r="13" spans="1:21" ht="33" customHeight="1" thickTop="1" thickBot="1" x14ac:dyDescent="0.3">
      <c r="B13" s="77" t="s">
        <v>13</v>
      </c>
      <c r="C13" s="77"/>
      <c r="D13" s="77"/>
      <c r="E13" s="77"/>
      <c r="F13" s="77"/>
      <c r="G13" s="77"/>
      <c r="H13" s="30"/>
      <c r="K13" s="7"/>
      <c r="L13" s="7"/>
      <c r="M13" s="7"/>
      <c r="N13" s="31"/>
      <c r="O13" s="31"/>
      <c r="P13" s="32">
        <f>SUM(O7:O10)</f>
        <v>198000</v>
      </c>
      <c r="Q13" s="78">
        <f>SUM(R7:R10)</f>
        <v>0</v>
      </c>
      <c r="R13" s="79"/>
      <c r="S13" s="80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spans="3:9" ht="14.25" customHeight="1" x14ac:dyDescent="0.25"/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</sheetData>
  <sheetProtection algorithmName="SHA-512" hashValue="ibLomlstFfer7n/medxpGSxcsf9VkO9SGd+fWiapyDkgEPGouM1dASJNAvew54rUCQUrnXxWOiDIBoWpl0iFwg==" saltValue="T98ora5HzLHCGFsfDo5/TQ==" spinCount="100000" sheet="1" objects="1" scenarios="1"/>
  <mergeCells count="15">
    <mergeCell ref="B13:G13"/>
    <mergeCell ref="Q13:S13"/>
    <mergeCell ref="B1:D1"/>
    <mergeCell ref="G3:N3"/>
    <mergeCell ref="B12:G12"/>
    <mergeCell ref="Q12:S12"/>
    <mergeCell ref="H9:H10"/>
    <mergeCell ref="I9:I10"/>
    <mergeCell ref="J9:J10"/>
    <mergeCell ref="K9:K10"/>
    <mergeCell ref="N9:N10"/>
    <mergeCell ref="T7:T10"/>
    <mergeCell ref="U7:U10"/>
    <mergeCell ref="L9:L10"/>
    <mergeCell ref="M9:M10"/>
  </mergeCells>
  <conditionalFormatting sqref="B7:B10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0">
    <cfRule type="containsBlanks" dxfId="6" priority="1">
      <formula>LEN(TRIM(D7))=0</formula>
    </cfRule>
  </conditionalFormatting>
  <conditionalFormatting sqref="G7:G10 Q7:Q10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0">
    <cfRule type="notContainsBlanks" dxfId="2" priority="83">
      <formula>LEN(TRIM(G7))&gt;0</formula>
    </cfRule>
  </conditionalFormatting>
  <conditionalFormatting sqref="S7:S10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:E10" xr:uid="{716A4828-ACFA-404F-8B85-FFF6B3750F9C}">
      <formula1>"ks,bal,sada,"</formula1>
    </dataValidation>
    <dataValidation type="list" allowBlank="1" showInputMessage="1" showErrorMessage="1" sqref="I7:I9" xr:uid="{FD7D9D66-EB96-4166-A1F6-E13279589FCE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2023-05-25T10:21:38Z</cp:lastPrinted>
  <dcterms:created xsi:type="dcterms:W3CDTF">2014-03-05T12:43:32Z</dcterms:created>
  <dcterms:modified xsi:type="dcterms:W3CDTF">2023-06-02T10:33:10Z</dcterms:modified>
</cp:coreProperties>
</file>