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technika'!$B$1:$V$45</definedName>
  </definedNames>
  <calcPr calcId="191029"/>
  <extLst/>
</workbook>
</file>

<file path=xl/sharedStrings.xml><?xml version="1.0" encoding="utf-8"?>
<sst xmlns="http://schemas.openxmlformats.org/spreadsheetml/2006/main" count="154" uniqueCount="105">
  <si>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</si>
  <si>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</si>
  <si>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</si>
  <si>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</si>
  <si>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</si>
  <si>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</si>
  <si>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</si>
  <si>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</si>
  <si>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</si>
  <si>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</si>
  <si>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</si>
  <si>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30230000-0 - Zařízení související s počítači</t>
  </si>
  <si>
    <t xml:space="preserve">30233132-5 - Diskové jednotky </t>
  </si>
  <si>
    <t xml:space="preserve">30237000-9 - Součásti, příslušenství a doplňky pro počítače </t>
  </si>
  <si>
    <t>30237300-2 - Doplňky k počítačům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</si>
  <si>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</si>
  <si>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</si>
  <si>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</si>
  <si>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</si>
  <si>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</si>
  <si>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</si>
  <si>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</si>
  <si>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</si>
  <si>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</si>
  <si>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</si>
  <si>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</si>
  <si>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</si>
  <si>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</si>
  <si>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</si>
  <si>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</si>
  <si>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</si>
  <si>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</si>
  <si>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</si>
  <si>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</si>
  <si>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NE</t>
  </si>
  <si>
    <t xml:space="preserve">Příloha č. 2 Kupní smlouvy - technická specifikace
Výpočetní technika (III.) 053 - 2023 </t>
  </si>
  <si>
    <t>Display port / DVI kabel</t>
  </si>
  <si>
    <t>Kabel USB 2.0</t>
  </si>
  <si>
    <t>Kabel USB 3.0</t>
  </si>
  <si>
    <t>Kabel USB-C / USB-A 3.0</t>
  </si>
  <si>
    <t>Čtečka SD karet</t>
  </si>
  <si>
    <t>Kabel USB-C</t>
  </si>
  <si>
    <t>Univerzální USB napájecí adaptér/nabíječka</t>
  </si>
  <si>
    <t>Kabelová redukce</t>
  </si>
  <si>
    <t>Paměťová karta SDXC</t>
  </si>
  <si>
    <t>ANO</t>
  </si>
  <si>
    <t>SGS-2021-011</t>
  </si>
  <si>
    <t>Adaptér USB-A 3.0 / SATA</t>
  </si>
  <si>
    <t>Kabel eSATA</t>
  </si>
  <si>
    <t>Externí skříň 2,5" SATA HDD</t>
  </si>
  <si>
    <t>Kabel eSATA-eSATA (F/F)</t>
  </si>
  <si>
    <t>Paměťová karta microSD</t>
  </si>
  <si>
    <t>USB Hub</t>
  </si>
  <si>
    <t>Redukce micro HDMI - HDMI</t>
  </si>
  <si>
    <t>USB-C dokovací stanice</t>
  </si>
  <si>
    <t xml:space="preserve">Kabelový adaptér USB na RS232. </t>
  </si>
  <si>
    <t>Kabelová redukce Display port / HDMI</t>
  </si>
  <si>
    <t>USB kabel propojovací</t>
  </si>
  <si>
    <t>Nabíječka s výstupy USB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</si>
  <si>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</si>
  <si>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Martin Juřík, 
Tel.: 37763 4669
nebo 
Ing. Jiří Basl, Ph.D., 
Tel.: 37763 4249,
603 216 039</t>
  </si>
  <si>
    <t>Univerzitní 26, 
301 00 Plzeň,
Fakulta elektrotechnická - Katedra elektrotechniky a počítačového modelování,
místnost EK 605</t>
  </si>
  <si>
    <r>
      <t xml:space="preserve">Kabel DisplayPort (male) - DVI (male), délka 5 m, případně libovolný kabel s redukcemi splňující tyto požadavky. 
Součástí případné redukce musí být alespoň 10 </t>
    </r>
    <r>
      <rPr>
        <sz val="1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dlouhý kabel.</t>
    </r>
  </si>
  <si>
    <t>Kabel USB A (male) - USB mini-B (male), délka 1 - 2 m.</t>
  </si>
  <si>
    <t>Kabel USB A (male) - USB A (female), délka 10 m, obsahuje opakovač signálu.</t>
  </si>
  <si>
    <t>Kabel USB A (male) – USB C (male), délka 25 - 50 cm.</t>
  </si>
  <si>
    <t>Kabel USB-C (male) - USB-C (male), vyhovující standardu USB 3.2 Gen1 s minimálním přenositelným výkonem 60W, délka alespoň 1 m.</t>
  </si>
  <si>
    <t>Čtečka SD karet připojitelná přes USB A nebo USB C umožňující připojení karet SDHC a SDXC ve standardní i mikro velikosti.
Rozhraní USB 3.0 nebo novější.</t>
  </si>
  <si>
    <t xml:space="preserve">Univerzální USB napájecí adaptér / nabíječka. Minimálně 3 výstupy, min. 1x USB-A a 1x USB-C. Podpora PowerDelivery s výkonem alespoň 60W alespoň na výstupu. Funkce Rychlonabíjení, Přepětová ochrana, Podpěťová ochrana, Indikace nabíjení, Technologie GaN. </t>
  </si>
  <si>
    <t>Kabel USB-C (male) - USB-C (male), vyhovující standardu USB 3.2 Gen1 s minimálním přenositelným výkonem 100W, délka alespoň 2 m.</t>
  </si>
  <si>
    <t>Kabelová redukce, délka kabelu cca 1 m. Na jednom konci konektor USB-C a konektor USB-A, na druhém konci USB-C a mikro USB. Přenosová rychlost až 480 Mb/s, Power Delivery 60W, zlacené konektory.</t>
  </si>
  <si>
    <t>Kabelová redukce HDMI (male) na VGA (female), délka kabelu cca 10 - 20 cm.</t>
  </si>
  <si>
    <t xml:space="preserve"> Kabel HDMI (male) - HDMI (male), délka alespoň 2 m, standard HDMI 2.0 a vyšší.</t>
  </si>
  <si>
    <t>Kabel HDMI (male) - HDMI Mini (male), délka alespoň 3 m. Standard HDMI 2.0 a vyšší.</t>
  </si>
  <si>
    <t>Paměťová karta SDXC, kapacita min. 64 GB, čtení až 170 MB/s, zápis až 70 MB/s, Class 10, UHS-I, V30, A2.</t>
  </si>
  <si>
    <t>SSD disk SATA 2,5''.
Kapacita min. 1TB.
Technologie 3D TLC.
Rozhraní SATA III 6 Gb/s.
Životnost min. 480TBW.</t>
  </si>
  <si>
    <t>SSD disk SATA 2,5''</t>
  </si>
  <si>
    <t>Adaptér USB-A 3.0 / SATA. Kompatibilita se všemi druhy 2,5'' disků (SATA, SATA II i SATA III 2,5" disky bez omezení maximální kapacity).
Rozhraní USB-A 3.0 kompatibilní s USB 2.0. 
Součástí krátký kabel a pouzdro (pro disky 2,5'' o max. výšce 9,5 mm). 
Možnost provozu disku i s adaptérem v pouzdře.</t>
  </si>
  <si>
    <t>Kabel eSATAp na SATA 22 pin délka 0,5 m, pro 2,5" i 3,5" HDD.</t>
  </si>
  <si>
    <t>Kabel eSATA-eSATA (F/F), stíněný, délka 1 m.</t>
  </si>
  <si>
    <t>Mini USB Hub. Připojení k PC kabelem USB-A(M) o délce 100 - 130 cm (USB 3.2). Obsahuje min. 4 porty USB-A (F) ( USB 3.2 Gen 1). Podporuje Sync &amp; Charge. Nevyžaduje přídavné napájení. Kovové provedení.</t>
  </si>
  <si>
    <t>Redukce micro HDMI - HDMI, M/F, 4K@60Hz, délka kabelu 12 - 16 cm.</t>
  </si>
  <si>
    <t>USB-C dokovací stanice.
Připojení k notebooku kabelem USB-C (M) o délce cca 18 cm.
Porty: 
USB 3.0/3.1/3.2: 3x, 
USB 2.0 Type-A: 2x, 
USB Type-C: 2x; 
RJ-45: 1x, 
HDMI: 2x, 
VGA [D-sub]: 1x, 
čtečka paměťových karet SD i mikroSD, audio. 
Možnost dobíjení notebooku přes dokovací stanici do 60W.</t>
  </si>
  <si>
    <t>Kabelový adaptér USB na RS232. 
Umožňuje připojení periferií pomocí sériového portu RS232 k USB portu. 
Kompatibilní s USB 2.0 a vyšší. 
Přenosová rychlost: min. 1 Mb / s. 
Kompatibilní s operačními systémy Windovs 10 a vyšší, Linux.
Délka kabelu min. 50 cm. 
Obsahuje čip FTDI.</t>
  </si>
  <si>
    <t>Redukce Display port (M) / HDMI (F) (HDMI min. 1.4), rovné zakončení, délka kabelu cca 15 cm.</t>
  </si>
  <si>
    <t xml:space="preserve">USB kabel propojovací, délka kabelu 150 - 200 cm, konektory Mikro-B USB (M) a USB3.0 A (M). </t>
  </si>
  <si>
    <t>USB kabel propojovací, délka cca 1 m, konektory 1x USB-A (USB 2.0), 1x USB-B (USB 2.0).</t>
  </si>
  <si>
    <t xml:space="preserve">USB kabel propojovací, délka kabelu cca 1,5 m, konektory Mikro-A (USB2.0) (M) a USB2.0 A (M). </t>
  </si>
  <si>
    <t>USB kabel, délka cca 1,5 m, konektory 1x USB-A (USB 2.0), 1x USB-C.</t>
  </si>
  <si>
    <t>USB kabel propojovací, délka cca 1 m, 2x male konektor USB-C (USB 3.2 Gen 1), podpora Sync &amp; Charge až 2,4 A.</t>
  </si>
  <si>
    <t>Nabíječka s výstupy USB. Napájení ze sítě - s podporou rychlého nabíjení, celkový výkon 100 W. 
Výstupy 2x USB-C (F) 100W, 2x USB-A 18W. 
Při použtí jednoho portu max. výkon 100W. 
Rychlonabíjení, síťový kabel v balení (cca 1 m), přepětová ochrana, podpěťová ochrana, indikace nabíjení.</t>
  </si>
  <si>
    <t>USB kabel propojovací, délka cca 1 m, 2x male konektor USB-C (USB 3.2 Gen 1), podpora Sync &amp; Charge až 5A 100W.</t>
  </si>
  <si>
    <t xml:space="preserve">Paměťová karta SD (nebo mikroSD s adaptérem), kapacita min. 32GB.
Rychlost zápisu alespoň 10 MBps.
Rychlost čtení alespoň 100 MBps. 
SDHC. </t>
  </si>
  <si>
    <t>Set klávesnice s myší</t>
  </si>
  <si>
    <t>Paměťová karta microSD, kapacita min. 32GB.
Rychlost zápisu alespoň 90 MBps.
Rychlost čtení alespoň 100 MBps. 
SDHC. 
Balení obsahuje SD/mikroSD adaptér.</t>
  </si>
  <si>
    <t>Paměťová karta microSDXC, kapacita min. 128GB.
Rychlost zápisu alespoň 90 MBps.
Rychlost čtení alespoň 170 MBps.
Rychlostní třída Class 10, V30, A2. 
Obsahuje adaptér na SD.</t>
  </si>
  <si>
    <t xml:space="preserve">Kabel USB-C </t>
  </si>
  <si>
    <t xml:space="preserve">Kabel HDMI </t>
  </si>
  <si>
    <t>Pamětová karta</t>
  </si>
  <si>
    <t>Ing. Petr Pfauser, 
Tel.: 37763 6717</t>
  </si>
  <si>
    <t>Univerzitní 28, 
301 00 Plzeň,
Fakulta designu a umění Ladislava Sutnara - Děkanát,
místnost LS 230</t>
  </si>
  <si>
    <t>Paměťová karta micro SDXC, kapacita min. 128 GB.
Čtení min. rychlost 190 MB/s.
Zápis min. rychlost  90 MB/s.
Třída rychlosti min. Class 10, rozhraní UHS-I, U3, Video třída V30, třída výkonu pro aplikace A2.
Včetně SD adaptéru + sw pro obnovu.
Záruka min. 60 měsíců.</t>
  </si>
  <si>
    <t>Záruka na zboží min. 60 měsíců.</t>
  </si>
  <si>
    <t>Bezdrátová CZ klávesnice s nízkým profilem, plnou velikostí a s nastavitelným sklonem minimálně o 8 stupňů. Klávesy klenutého tvaru se zaoblenými hranami, příjemné na dotek, tiché, téměř nehlučné pro ruce s vysokou možnou rychlostí psaní. Integrované multimediální klávesy pro vypnutí/zapnutí zvuku stiskem jedné klávesy a další. 
Bezdrátová minimálně třítlačítková myš s optickým snímačem zajišťující plynulou práci bez zasekávání kurzoru, min. 1000 DPI. 
Myš i klávesnice vybavené bezdrátovou technologií na frekvenci 2,4GHz s počítačem komunikující pomocí miniaturního přijímače určeného pro rozhraní USB. Napájení pomocí AA nebo AAA baterií, které vydrží napájet klávesnici nejméně 3 roky a myš minimálně 1 rok. Podporované operační systémy min.: Windows 10 nebo vyšší, Chrome OS.</t>
  </si>
  <si>
    <r>
      <t xml:space="preserve">Externí skříň na disky 2,5" SATA HDD. 
Možnost připojení k PC přes rozhraní USB 3.0, USB 2.0 a eSATA. 
Napájení přes USB. 
Max. výška disku 9,5 mm, rychlost do 3Gb/s. 
</t>
    </r>
    <r>
      <rPr>
        <sz val="11"/>
        <color rgb="FFFF0000"/>
        <rFont val="Calibri"/>
        <family val="2"/>
        <scheme val="minor"/>
      </rPr>
      <t xml:space="preserve">Plastové </t>
    </r>
    <r>
      <rPr>
        <sz val="11"/>
        <color theme="1"/>
        <rFont val="Calibri"/>
        <family val="2"/>
        <scheme val="minor"/>
      </rPr>
      <t>pouzdro.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</si>
</sst>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 horizontal="right" vertical="center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0" fontId="0" fillId="6" borderId="14" xfId="0" applyFont="1" applyFill="1" applyBorder="1" applyAlignment="1">
      <alignment horizontal="left" vertical="center" wrapText="1" indent="1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 indent="1"/>
    </xf>
    <xf numFmtId="0" fontId="0" fillId="5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1"/>
  <sheetViews>
    <sheetView tabSelected="1" workbookViewId="0" topLeftCell="B1">
      <selection activeCell="G7" sqref="G7:G4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421875" style="1" customWidth="1"/>
    <col min="4" max="4" width="12.28125" style="2" customWidth="1"/>
    <col min="5" max="5" width="10.57421875" style="3" customWidth="1"/>
    <col min="6" max="6" width="121.57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4.28125" style="1" bestFit="1" customWidth="1"/>
    <col min="11" max="11" width="32.140625" style="0" customWidth="1"/>
    <col min="12" max="12" width="32.28125" style="0" customWidth="1"/>
    <col min="13" max="13" width="29.57421875" style="0" customWidth="1"/>
    <col min="14" max="14" width="32.57421875" style="4" customWidth="1"/>
    <col min="15" max="15" width="25.710937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0.140625" style="5" customWidth="1"/>
  </cols>
  <sheetData>
    <row r="1" spans="2:22" ht="40.9" customHeight="1">
      <c r="B1" s="117" t="s">
        <v>35</v>
      </c>
      <c r="C1" s="118"/>
      <c r="D1" s="118"/>
      <c r="E1"/>
      <c r="G1" s="41"/>
      <c r="V1"/>
    </row>
    <row r="2" spans="3:22" ht="14.25" customHeight="1">
      <c r="C2"/>
      <c r="D2" s="9"/>
      <c r="E2" s="10"/>
      <c r="G2" s="121"/>
      <c r="H2" s="122"/>
      <c r="I2" s="122"/>
      <c r="J2" s="122"/>
      <c r="K2" s="122"/>
      <c r="L2" s="122"/>
      <c r="M2" s="122"/>
      <c r="N2" s="122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95"/>
      <c r="E3" s="95"/>
      <c r="F3" s="95"/>
      <c r="G3" s="122"/>
      <c r="H3" s="122"/>
      <c r="I3" s="122"/>
      <c r="J3" s="122"/>
      <c r="K3" s="122"/>
      <c r="L3" s="122"/>
      <c r="M3" s="122"/>
      <c r="N3" s="122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95"/>
      <c r="E4" s="95"/>
      <c r="F4" s="95"/>
      <c r="G4" s="95"/>
      <c r="H4" s="9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19" t="s">
        <v>2</v>
      </c>
      <c r="H5" s="120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16</v>
      </c>
      <c r="D6" s="32" t="s">
        <v>4</v>
      </c>
      <c r="E6" s="32" t="s">
        <v>17</v>
      </c>
      <c r="F6" s="32" t="s">
        <v>18</v>
      </c>
      <c r="G6" s="37" t="s">
        <v>27</v>
      </c>
      <c r="H6" s="38" t="s">
        <v>28</v>
      </c>
      <c r="I6" s="33" t="s">
        <v>19</v>
      </c>
      <c r="J6" s="32" t="s">
        <v>20</v>
      </c>
      <c r="K6" s="32" t="s">
        <v>59</v>
      </c>
      <c r="L6" s="34" t="s">
        <v>21</v>
      </c>
      <c r="M6" s="35" t="s">
        <v>22</v>
      </c>
      <c r="N6" s="34" t="s">
        <v>23</v>
      </c>
      <c r="O6" s="32" t="s">
        <v>31</v>
      </c>
      <c r="P6" s="34" t="s">
        <v>24</v>
      </c>
      <c r="Q6" s="32" t="s">
        <v>5</v>
      </c>
      <c r="R6" s="36" t="s">
        <v>6</v>
      </c>
      <c r="S6" s="94" t="s">
        <v>7</v>
      </c>
      <c r="T6" s="94" t="s">
        <v>8</v>
      </c>
      <c r="U6" s="34" t="s">
        <v>25</v>
      </c>
      <c r="V6" s="34" t="s">
        <v>26</v>
      </c>
    </row>
    <row r="7" spans="1:22" ht="48.75" customHeight="1" thickBot="1" thickTop="1">
      <c r="A7" s="20"/>
      <c r="B7" s="42">
        <v>1</v>
      </c>
      <c r="C7" s="43" t="s">
        <v>36</v>
      </c>
      <c r="D7" s="44">
        <v>1</v>
      </c>
      <c r="E7" s="45" t="s">
        <v>32</v>
      </c>
      <c r="F7" s="78" t="s">
        <v>62</v>
      </c>
      <c r="G7" s="140"/>
      <c r="H7" s="101" t="s">
        <v>34</v>
      </c>
      <c r="I7" s="104" t="s">
        <v>33</v>
      </c>
      <c r="J7" s="107" t="s">
        <v>45</v>
      </c>
      <c r="K7" s="104" t="s">
        <v>46</v>
      </c>
      <c r="L7" s="134"/>
      <c r="M7" s="110" t="s">
        <v>60</v>
      </c>
      <c r="N7" s="110" t="s">
        <v>61</v>
      </c>
      <c r="O7" s="137">
        <v>21</v>
      </c>
      <c r="P7" s="46">
        <f>D7*Q7</f>
        <v>339</v>
      </c>
      <c r="Q7" s="47">
        <v>339</v>
      </c>
      <c r="R7" s="141"/>
      <c r="S7" s="48">
        <f>D7*R7</f>
        <v>0</v>
      </c>
      <c r="T7" s="49" t="str">
        <f>IF(ISNUMBER(R7),IF(R7&gt;Q7,"NEVYHOVUJE","VYHOVUJE")," ")</f>
        <v xml:space="preserve"> </v>
      </c>
      <c r="U7" s="98"/>
      <c r="V7" s="113" t="s">
        <v>13</v>
      </c>
    </row>
    <row r="8" spans="1:22" ht="29.25" customHeight="1" thickBot="1" thickTop="1">
      <c r="A8" s="20"/>
      <c r="B8" s="65">
        <v>2</v>
      </c>
      <c r="C8" s="66" t="s">
        <v>37</v>
      </c>
      <c r="D8" s="67">
        <v>4</v>
      </c>
      <c r="E8" s="68" t="s">
        <v>32</v>
      </c>
      <c r="F8" s="79" t="s">
        <v>63</v>
      </c>
      <c r="G8" s="140"/>
      <c r="H8" s="102"/>
      <c r="I8" s="105"/>
      <c r="J8" s="108"/>
      <c r="K8" s="105"/>
      <c r="L8" s="135"/>
      <c r="M8" s="132"/>
      <c r="N8" s="111"/>
      <c r="O8" s="138"/>
      <c r="P8" s="69">
        <f>D8*Q8</f>
        <v>248</v>
      </c>
      <c r="Q8" s="70">
        <v>62</v>
      </c>
      <c r="R8" s="142"/>
      <c r="S8" s="71">
        <f>D8*R8</f>
        <v>0</v>
      </c>
      <c r="T8" s="72" t="str">
        <f aca="true" t="shared" si="0" ref="T8:T9">IF(ISNUMBER(R8),IF(R8&gt;Q8,"NEVYHOVUJE","VYHOVUJE")," ")</f>
        <v xml:space="preserve"> </v>
      </c>
      <c r="U8" s="99"/>
      <c r="V8" s="114"/>
    </row>
    <row r="9" spans="1:22" ht="29.25" customHeight="1" thickBot="1" thickTop="1">
      <c r="A9" s="20"/>
      <c r="B9" s="65">
        <v>3</v>
      </c>
      <c r="C9" s="66" t="s">
        <v>38</v>
      </c>
      <c r="D9" s="67">
        <v>1</v>
      </c>
      <c r="E9" s="68" t="s">
        <v>32</v>
      </c>
      <c r="F9" s="79" t="s">
        <v>64</v>
      </c>
      <c r="G9" s="140"/>
      <c r="H9" s="102"/>
      <c r="I9" s="105"/>
      <c r="J9" s="108"/>
      <c r="K9" s="105"/>
      <c r="L9" s="135"/>
      <c r="M9" s="132"/>
      <c r="N9" s="111"/>
      <c r="O9" s="138"/>
      <c r="P9" s="69">
        <f>D9*Q9</f>
        <v>805</v>
      </c>
      <c r="Q9" s="70">
        <v>805</v>
      </c>
      <c r="R9" s="142"/>
      <c r="S9" s="71">
        <f>D9*R9</f>
        <v>0</v>
      </c>
      <c r="T9" s="72" t="str">
        <f t="shared" si="0"/>
        <v xml:space="preserve"> </v>
      </c>
      <c r="U9" s="99"/>
      <c r="V9" s="114"/>
    </row>
    <row r="10" spans="1:22" ht="29.25" customHeight="1" thickBot="1" thickTop="1">
      <c r="A10" s="20"/>
      <c r="B10" s="65">
        <v>4</v>
      </c>
      <c r="C10" s="66" t="s">
        <v>39</v>
      </c>
      <c r="D10" s="67">
        <v>1</v>
      </c>
      <c r="E10" s="68" t="s">
        <v>32</v>
      </c>
      <c r="F10" s="79" t="s">
        <v>65</v>
      </c>
      <c r="G10" s="140"/>
      <c r="H10" s="102"/>
      <c r="I10" s="105"/>
      <c r="J10" s="108"/>
      <c r="K10" s="105"/>
      <c r="L10" s="135"/>
      <c r="M10" s="132"/>
      <c r="N10" s="111"/>
      <c r="O10" s="138"/>
      <c r="P10" s="69">
        <f>D10*Q10</f>
        <v>69</v>
      </c>
      <c r="Q10" s="70">
        <v>69</v>
      </c>
      <c r="R10" s="142"/>
      <c r="S10" s="71">
        <f>D10*R10</f>
        <v>0</v>
      </c>
      <c r="T10" s="72" t="str">
        <f aca="true" t="shared" si="1" ref="T10">IF(ISNUMBER(R10),IF(R10&gt;Q10,"NEVYHOVUJE","VYHOVUJE")," ")</f>
        <v xml:space="preserve"> </v>
      </c>
      <c r="U10" s="99"/>
      <c r="V10" s="114"/>
    </row>
    <row r="11" spans="1:22" ht="42" customHeight="1" thickBot="1" thickTop="1">
      <c r="A11" s="20"/>
      <c r="B11" s="73">
        <v>5</v>
      </c>
      <c r="C11" s="74" t="s">
        <v>40</v>
      </c>
      <c r="D11" s="75">
        <v>3</v>
      </c>
      <c r="E11" s="76" t="s">
        <v>32</v>
      </c>
      <c r="F11" s="80" t="s">
        <v>67</v>
      </c>
      <c r="G11" s="140"/>
      <c r="H11" s="102"/>
      <c r="I11" s="105"/>
      <c r="J11" s="108"/>
      <c r="K11" s="105"/>
      <c r="L11" s="135"/>
      <c r="M11" s="132"/>
      <c r="N11" s="111"/>
      <c r="O11" s="138"/>
      <c r="P11" s="69">
        <f>D11*Q11</f>
        <v>537</v>
      </c>
      <c r="Q11" s="77">
        <v>179</v>
      </c>
      <c r="R11" s="142"/>
      <c r="S11" s="71">
        <f>D11*R11</f>
        <v>0</v>
      </c>
      <c r="T11" s="72" t="str">
        <f aca="true" t="shared" si="2" ref="T11:T41">IF(ISNUMBER(R11),IF(R11&gt;Q11,"NEVYHOVUJE","VYHOVUJE")," ")</f>
        <v xml:space="preserve"> </v>
      </c>
      <c r="U11" s="99"/>
      <c r="V11" s="114"/>
    </row>
    <row r="12" spans="1:22" ht="31.5" customHeight="1" thickBot="1" thickTop="1">
      <c r="A12" s="20"/>
      <c r="B12" s="73">
        <v>6</v>
      </c>
      <c r="C12" s="74" t="s">
        <v>41</v>
      </c>
      <c r="D12" s="75">
        <v>5</v>
      </c>
      <c r="E12" s="76" t="s">
        <v>32</v>
      </c>
      <c r="F12" s="80" t="s">
        <v>66</v>
      </c>
      <c r="G12" s="140"/>
      <c r="H12" s="102"/>
      <c r="I12" s="105"/>
      <c r="J12" s="108"/>
      <c r="K12" s="105"/>
      <c r="L12" s="135"/>
      <c r="M12" s="132"/>
      <c r="N12" s="111"/>
      <c r="O12" s="138"/>
      <c r="P12" s="69">
        <f>D12*Q12</f>
        <v>925</v>
      </c>
      <c r="Q12" s="77">
        <v>185</v>
      </c>
      <c r="R12" s="142"/>
      <c r="S12" s="71">
        <f>D12*R12</f>
        <v>0</v>
      </c>
      <c r="T12" s="72" t="str">
        <f t="shared" si="2"/>
        <v xml:space="preserve"> </v>
      </c>
      <c r="U12" s="99"/>
      <c r="V12" s="114"/>
    </row>
    <row r="13" spans="1:22" ht="48.75" customHeight="1" thickBot="1" thickTop="1">
      <c r="A13" s="20"/>
      <c r="B13" s="73">
        <v>7</v>
      </c>
      <c r="C13" s="74" t="s">
        <v>42</v>
      </c>
      <c r="D13" s="75">
        <v>8</v>
      </c>
      <c r="E13" s="76" t="s">
        <v>32</v>
      </c>
      <c r="F13" s="80" t="s">
        <v>68</v>
      </c>
      <c r="G13" s="140"/>
      <c r="H13" s="102"/>
      <c r="I13" s="105"/>
      <c r="J13" s="108"/>
      <c r="K13" s="105"/>
      <c r="L13" s="135"/>
      <c r="M13" s="132"/>
      <c r="N13" s="111"/>
      <c r="O13" s="138"/>
      <c r="P13" s="69">
        <f>D13*Q13</f>
        <v>5144</v>
      </c>
      <c r="Q13" s="77">
        <v>643</v>
      </c>
      <c r="R13" s="142"/>
      <c r="S13" s="71">
        <f>D13*R13</f>
        <v>0</v>
      </c>
      <c r="T13" s="72" t="str">
        <f t="shared" si="2"/>
        <v xml:space="preserve"> </v>
      </c>
      <c r="U13" s="99"/>
      <c r="V13" s="114"/>
    </row>
    <row r="14" spans="1:22" ht="23.25" customHeight="1" thickBot="1" thickTop="1">
      <c r="A14" s="20"/>
      <c r="B14" s="73">
        <v>8</v>
      </c>
      <c r="C14" s="74" t="s">
        <v>96</v>
      </c>
      <c r="D14" s="75">
        <v>8</v>
      </c>
      <c r="E14" s="76" t="s">
        <v>32</v>
      </c>
      <c r="F14" s="80" t="s">
        <v>69</v>
      </c>
      <c r="G14" s="140"/>
      <c r="H14" s="102"/>
      <c r="I14" s="105"/>
      <c r="J14" s="108"/>
      <c r="K14" s="105"/>
      <c r="L14" s="135"/>
      <c r="M14" s="132"/>
      <c r="N14" s="111"/>
      <c r="O14" s="138"/>
      <c r="P14" s="69">
        <f>D14*Q14</f>
        <v>1984</v>
      </c>
      <c r="Q14" s="77">
        <v>248</v>
      </c>
      <c r="R14" s="142"/>
      <c r="S14" s="71">
        <f>D14*R14</f>
        <v>0</v>
      </c>
      <c r="T14" s="72" t="str">
        <f t="shared" si="2"/>
        <v xml:space="preserve"> </v>
      </c>
      <c r="U14" s="99"/>
      <c r="V14" s="115"/>
    </row>
    <row r="15" spans="1:22" ht="48.75" customHeight="1" thickBot="1" thickTop="1">
      <c r="A15" s="20"/>
      <c r="B15" s="73">
        <v>9</v>
      </c>
      <c r="C15" s="74" t="s">
        <v>43</v>
      </c>
      <c r="D15" s="75">
        <v>4</v>
      </c>
      <c r="E15" s="76" t="s">
        <v>32</v>
      </c>
      <c r="F15" s="80" t="s">
        <v>70</v>
      </c>
      <c r="G15" s="140"/>
      <c r="H15" s="102"/>
      <c r="I15" s="105"/>
      <c r="J15" s="108"/>
      <c r="K15" s="105"/>
      <c r="L15" s="135"/>
      <c r="M15" s="132"/>
      <c r="N15" s="111"/>
      <c r="O15" s="138"/>
      <c r="P15" s="69">
        <f>D15*Q15</f>
        <v>748</v>
      </c>
      <c r="Q15" s="77">
        <v>187</v>
      </c>
      <c r="R15" s="142"/>
      <c r="S15" s="71">
        <f>D15*R15</f>
        <v>0</v>
      </c>
      <c r="T15" s="72" t="str">
        <f t="shared" si="2"/>
        <v xml:space="preserve"> </v>
      </c>
      <c r="U15" s="99"/>
      <c r="V15" s="96" t="s">
        <v>14</v>
      </c>
    </row>
    <row r="16" spans="1:22" ht="28.5" customHeight="1" thickBot="1" thickTop="1">
      <c r="A16" s="20"/>
      <c r="B16" s="73">
        <v>10</v>
      </c>
      <c r="C16" s="74" t="s">
        <v>43</v>
      </c>
      <c r="D16" s="75">
        <v>5</v>
      </c>
      <c r="E16" s="76" t="s">
        <v>32</v>
      </c>
      <c r="F16" s="80" t="s">
        <v>71</v>
      </c>
      <c r="G16" s="140"/>
      <c r="H16" s="102"/>
      <c r="I16" s="105"/>
      <c r="J16" s="108"/>
      <c r="K16" s="105"/>
      <c r="L16" s="135"/>
      <c r="M16" s="132"/>
      <c r="N16" s="111"/>
      <c r="O16" s="138"/>
      <c r="P16" s="69">
        <f>D16*Q16</f>
        <v>820</v>
      </c>
      <c r="Q16" s="77">
        <v>164</v>
      </c>
      <c r="R16" s="142"/>
      <c r="S16" s="71">
        <f>D16*R16</f>
        <v>0</v>
      </c>
      <c r="T16" s="72" t="str">
        <f t="shared" si="2"/>
        <v xml:space="preserve"> </v>
      </c>
      <c r="U16" s="99"/>
      <c r="V16" s="116" t="s">
        <v>13</v>
      </c>
    </row>
    <row r="17" spans="1:22" ht="28.5" customHeight="1" thickBot="1" thickTop="1">
      <c r="A17" s="20"/>
      <c r="B17" s="73">
        <v>11</v>
      </c>
      <c r="C17" s="74" t="s">
        <v>97</v>
      </c>
      <c r="D17" s="75">
        <v>6</v>
      </c>
      <c r="E17" s="76" t="s">
        <v>32</v>
      </c>
      <c r="F17" s="80" t="s">
        <v>72</v>
      </c>
      <c r="G17" s="140"/>
      <c r="H17" s="102"/>
      <c r="I17" s="105"/>
      <c r="J17" s="108"/>
      <c r="K17" s="105"/>
      <c r="L17" s="135"/>
      <c r="M17" s="132"/>
      <c r="N17" s="111"/>
      <c r="O17" s="138"/>
      <c r="P17" s="69">
        <f>D17*Q17</f>
        <v>354</v>
      </c>
      <c r="Q17" s="77">
        <v>59</v>
      </c>
      <c r="R17" s="142"/>
      <c r="S17" s="71">
        <f>D17*R17</f>
        <v>0</v>
      </c>
      <c r="T17" s="72" t="str">
        <f t="shared" si="2"/>
        <v xml:space="preserve"> </v>
      </c>
      <c r="U17" s="99"/>
      <c r="V17" s="114"/>
    </row>
    <row r="18" spans="1:22" ht="28.5" customHeight="1" thickBot="1" thickTop="1">
      <c r="A18" s="20"/>
      <c r="B18" s="73">
        <v>12</v>
      </c>
      <c r="C18" s="74" t="s">
        <v>97</v>
      </c>
      <c r="D18" s="75">
        <v>1</v>
      </c>
      <c r="E18" s="76" t="s">
        <v>32</v>
      </c>
      <c r="F18" s="80" t="s">
        <v>73</v>
      </c>
      <c r="G18" s="140"/>
      <c r="H18" s="102"/>
      <c r="I18" s="105"/>
      <c r="J18" s="108"/>
      <c r="K18" s="105"/>
      <c r="L18" s="135"/>
      <c r="M18" s="132"/>
      <c r="N18" s="111"/>
      <c r="O18" s="138"/>
      <c r="P18" s="69">
        <f>D18*Q18</f>
        <v>109</v>
      </c>
      <c r="Q18" s="77">
        <v>109</v>
      </c>
      <c r="R18" s="142"/>
      <c r="S18" s="71">
        <f>D18*R18</f>
        <v>0</v>
      </c>
      <c r="T18" s="72" t="str">
        <f t="shared" si="2"/>
        <v xml:space="preserve"> </v>
      </c>
      <c r="U18" s="99"/>
      <c r="V18" s="114"/>
    </row>
    <row r="19" spans="1:22" ht="28.5" customHeight="1" thickBot="1" thickTop="1">
      <c r="A19" s="20"/>
      <c r="B19" s="73">
        <v>13</v>
      </c>
      <c r="C19" s="74" t="s">
        <v>44</v>
      </c>
      <c r="D19" s="75">
        <v>3</v>
      </c>
      <c r="E19" s="76" t="s">
        <v>32</v>
      </c>
      <c r="F19" s="80" t="s">
        <v>74</v>
      </c>
      <c r="G19" s="140"/>
      <c r="H19" s="102"/>
      <c r="I19" s="105"/>
      <c r="J19" s="108"/>
      <c r="K19" s="105"/>
      <c r="L19" s="135"/>
      <c r="M19" s="132"/>
      <c r="N19" s="111"/>
      <c r="O19" s="138"/>
      <c r="P19" s="69">
        <f>D19*Q19</f>
        <v>810</v>
      </c>
      <c r="Q19" s="77">
        <v>270</v>
      </c>
      <c r="R19" s="142"/>
      <c r="S19" s="71">
        <f>D19*R19</f>
        <v>0</v>
      </c>
      <c r="T19" s="72" t="str">
        <f t="shared" si="2"/>
        <v xml:space="preserve"> </v>
      </c>
      <c r="U19" s="99"/>
      <c r="V19" s="115"/>
    </row>
    <row r="20" spans="1:22" ht="94.5" customHeight="1" thickBot="1" thickTop="1">
      <c r="A20" s="20"/>
      <c r="B20" s="73">
        <v>14</v>
      </c>
      <c r="C20" s="74" t="s">
        <v>76</v>
      </c>
      <c r="D20" s="75">
        <v>1</v>
      </c>
      <c r="E20" s="76" t="s">
        <v>32</v>
      </c>
      <c r="F20" s="80" t="s">
        <v>75</v>
      </c>
      <c r="G20" s="140"/>
      <c r="H20" s="102"/>
      <c r="I20" s="105"/>
      <c r="J20" s="108"/>
      <c r="K20" s="105"/>
      <c r="L20" s="135"/>
      <c r="M20" s="132"/>
      <c r="N20" s="111"/>
      <c r="O20" s="138"/>
      <c r="P20" s="69">
        <f>D20*Q20</f>
        <v>951</v>
      </c>
      <c r="Q20" s="77">
        <v>951</v>
      </c>
      <c r="R20" s="142"/>
      <c r="S20" s="71">
        <f>D20*R20</f>
        <v>0</v>
      </c>
      <c r="T20" s="72" t="str">
        <f t="shared" si="2"/>
        <v xml:space="preserve"> </v>
      </c>
      <c r="U20" s="99"/>
      <c r="V20" s="96" t="s">
        <v>12</v>
      </c>
    </row>
    <row r="21" spans="1:22" ht="79.5" customHeight="1" thickBot="1" thickTop="1">
      <c r="A21" s="20"/>
      <c r="B21" s="73">
        <v>15</v>
      </c>
      <c r="C21" s="74" t="s">
        <v>47</v>
      </c>
      <c r="D21" s="75">
        <v>1</v>
      </c>
      <c r="E21" s="76" t="s">
        <v>32</v>
      </c>
      <c r="F21" s="80" t="s">
        <v>77</v>
      </c>
      <c r="G21" s="140"/>
      <c r="H21" s="102"/>
      <c r="I21" s="105"/>
      <c r="J21" s="108"/>
      <c r="K21" s="105"/>
      <c r="L21" s="135"/>
      <c r="M21" s="132"/>
      <c r="N21" s="111"/>
      <c r="O21" s="138"/>
      <c r="P21" s="69">
        <f>D21*Q21</f>
        <v>206</v>
      </c>
      <c r="Q21" s="77">
        <v>206</v>
      </c>
      <c r="R21" s="142"/>
      <c r="S21" s="71">
        <f>D21*R21</f>
        <v>0</v>
      </c>
      <c r="T21" s="72" t="str">
        <f t="shared" si="2"/>
        <v xml:space="preserve"> </v>
      </c>
      <c r="U21" s="99"/>
      <c r="V21" s="116" t="s">
        <v>13</v>
      </c>
    </row>
    <row r="22" spans="1:22" ht="28.5" customHeight="1" thickBot="1" thickTop="1">
      <c r="A22" s="20"/>
      <c r="B22" s="73">
        <v>16</v>
      </c>
      <c r="C22" s="74" t="s">
        <v>48</v>
      </c>
      <c r="D22" s="75">
        <v>1</v>
      </c>
      <c r="E22" s="76" t="s">
        <v>32</v>
      </c>
      <c r="F22" s="80" t="s">
        <v>78</v>
      </c>
      <c r="G22" s="140"/>
      <c r="H22" s="102"/>
      <c r="I22" s="105"/>
      <c r="J22" s="108"/>
      <c r="K22" s="105"/>
      <c r="L22" s="135"/>
      <c r="M22" s="132"/>
      <c r="N22" s="111"/>
      <c r="O22" s="138"/>
      <c r="P22" s="69">
        <f>D22*Q22</f>
        <v>183</v>
      </c>
      <c r="Q22" s="77">
        <v>183</v>
      </c>
      <c r="R22" s="142"/>
      <c r="S22" s="71">
        <f>D22*R22</f>
        <v>0</v>
      </c>
      <c r="T22" s="72" t="str">
        <f t="shared" si="2"/>
        <v xml:space="preserve"> </v>
      </c>
      <c r="U22" s="99"/>
      <c r="V22" s="114"/>
    </row>
    <row r="23" spans="1:22" ht="87" customHeight="1" thickBot="1" thickTop="1">
      <c r="A23" s="20"/>
      <c r="B23" s="73">
        <v>17</v>
      </c>
      <c r="C23" s="74" t="s">
        <v>49</v>
      </c>
      <c r="D23" s="75">
        <v>1</v>
      </c>
      <c r="E23" s="76" t="s">
        <v>32</v>
      </c>
      <c r="F23" s="97" t="s">
        <v>104</v>
      </c>
      <c r="G23" s="140"/>
      <c r="H23" s="102"/>
      <c r="I23" s="105"/>
      <c r="J23" s="108"/>
      <c r="K23" s="105"/>
      <c r="L23" s="135"/>
      <c r="M23" s="132"/>
      <c r="N23" s="111"/>
      <c r="O23" s="138"/>
      <c r="P23" s="69">
        <f>D23*Q23</f>
        <v>495</v>
      </c>
      <c r="Q23" s="77">
        <v>495</v>
      </c>
      <c r="R23" s="142"/>
      <c r="S23" s="71">
        <f>D23*R23</f>
        <v>0</v>
      </c>
      <c r="T23" s="72" t="str">
        <f t="shared" si="2"/>
        <v xml:space="preserve"> </v>
      </c>
      <c r="U23" s="99"/>
      <c r="V23" s="114"/>
    </row>
    <row r="24" spans="1:22" ht="28.5" customHeight="1" thickBot="1" thickTop="1">
      <c r="A24" s="20"/>
      <c r="B24" s="73">
        <v>18</v>
      </c>
      <c r="C24" s="74" t="s">
        <v>50</v>
      </c>
      <c r="D24" s="75">
        <v>1</v>
      </c>
      <c r="E24" s="76" t="s">
        <v>32</v>
      </c>
      <c r="F24" s="80" t="s">
        <v>79</v>
      </c>
      <c r="G24" s="140"/>
      <c r="H24" s="102"/>
      <c r="I24" s="105"/>
      <c r="J24" s="108"/>
      <c r="K24" s="105"/>
      <c r="L24" s="135"/>
      <c r="M24" s="132"/>
      <c r="N24" s="111"/>
      <c r="O24" s="138"/>
      <c r="P24" s="69">
        <f>D24*Q24</f>
        <v>96</v>
      </c>
      <c r="Q24" s="77">
        <v>96</v>
      </c>
      <c r="R24" s="142"/>
      <c r="S24" s="71">
        <f>D24*R24</f>
        <v>0</v>
      </c>
      <c r="T24" s="72" t="str">
        <f t="shared" si="2"/>
        <v xml:space="preserve"> </v>
      </c>
      <c r="U24" s="99"/>
      <c r="V24" s="114"/>
    </row>
    <row r="25" spans="1:22" ht="90.75" customHeight="1" thickBot="1" thickTop="1">
      <c r="A25" s="20"/>
      <c r="B25" s="73">
        <v>19</v>
      </c>
      <c r="C25" s="74" t="s">
        <v>51</v>
      </c>
      <c r="D25" s="75">
        <v>4</v>
      </c>
      <c r="E25" s="76" t="s">
        <v>32</v>
      </c>
      <c r="F25" s="80" t="s">
        <v>94</v>
      </c>
      <c r="G25" s="140"/>
      <c r="H25" s="102"/>
      <c r="I25" s="105"/>
      <c r="J25" s="108"/>
      <c r="K25" s="105"/>
      <c r="L25" s="135"/>
      <c r="M25" s="132"/>
      <c r="N25" s="111"/>
      <c r="O25" s="138"/>
      <c r="P25" s="69">
        <f>D25*Q25</f>
        <v>1096</v>
      </c>
      <c r="Q25" s="77">
        <v>274</v>
      </c>
      <c r="R25" s="142"/>
      <c r="S25" s="71">
        <f>D25*R25</f>
        <v>0</v>
      </c>
      <c r="T25" s="72" t="str">
        <f t="shared" si="2"/>
        <v xml:space="preserve"> </v>
      </c>
      <c r="U25" s="99"/>
      <c r="V25" s="114"/>
    </row>
    <row r="26" spans="1:22" ht="48" customHeight="1" thickBot="1" thickTop="1">
      <c r="A26" s="20"/>
      <c r="B26" s="73">
        <v>20</v>
      </c>
      <c r="C26" s="74" t="s">
        <v>52</v>
      </c>
      <c r="D26" s="75">
        <v>3</v>
      </c>
      <c r="E26" s="76" t="s">
        <v>32</v>
      </c>
      <c r="F26" s="80" t="s">
        <v>80</v>
      </c>
      <c r="G26" s="140"/>
      <c r="H26" s="102"/>
      <c r="I26" s="105"/>
      <c r="J26" s="108"/>
      <c r="K26" s="105"/>
      <c r="L26" s="135"/>
      <c r="M26" s="132"/>
      <c r="N26" s="111"/>
      <c r="O26" s="138"/>
      <c r="P26" s="69">
        <f>D26*Q26</f>
        <v>789</v>
      </c>
      <c r="Q26" s="77">
        <v>263</v>
      </c>
      <c r="R26" s="142"/>
      <c r="S26" s="71">
        <f>D26*R26</f>
        <v>0</v>
      </c>
      <c r="T26" s="72" t="str">
        <f t="shared" si="2"/>
        <v xml:space="preserve"> </v>
      </c>
      <c r="U26" s="99"/>
      <c r="V26" s="114"/>
    </row>
    <row r="27" spans="1:22" ht="28.5" customHeight="1" thickBot="1" thickTop="1">
      <c r="A27" s="20"/>
      <c r="B27" s="73">
        <v>21</v>
      </c>
      <c r="C27" s="74" t="s">
        <v>53</v>
      </c>
      <c r="D27" s="75">
        <v>2</v>
      </c>
      <c r="E27" s="76" t="s">
        <v>32</v>
      </c>
      <c r="F27" s="80" t="s">
        <v>81</v>
      </c>
      <c r="G27" s="140"/>
      <c r="H27" s="102"/>
      <c r="I27" s="105"/>
      <c r="J27" s="108"/>
      <c r="K27" s="105"/>
      <c r="L27" s="135"/>
      <c r="M27" s="132"/>
      <c r="N27" s="111"/>
      <c r="O27" s="138"/>
      <c r="P27" s="69">
        <f>D27*Q27</f>
        <v>164</v>
      </c>
      <c r="Q27" s="77">
        <v>82</v>
      </c>
      <c r="R27" s="142"/>
      <c r="S27" s="71">
        <f>D27*R27</f>
        <v>0</v>
      </c>
      <c r="T27" s="72" t="str">
        <f t="shared" si="2"/>
        <v xml:space="preserve"> </v>
      </c>
      <c r="U27" s="99"/>
      <c r="V27" s="114"/>
    </row>
    <row r="28" spans="1:22" ht="182.25" customHeight="1" thickBot="1" thickTop="1">
      <c r="A28" s="20"/>
      <c r="B28" s="73">
        <v>22</v>
      </c>
      <c r="C28" s="74" t="s">
        <v>54</v>
      </c>
      <c r="D28" s="75">
        <v>9</v>
      </c>
      <c r="E28" s="76" t="s">
        <v>32</v>
      </c>
      <c r="F28" s="80" t="s">
        <v>82</v>
      </c>
      <c r="G28" s="140"/>
      <c r="H28" s="102"/>
      <c r="I28" s="105"/>
      <c r="J28" s="108"/>
      <c r="K28" s="105"/>
      <c r="L28" s="135"/>
      <c r="M28" s="132"/>
      <c r="N28" s="111"/>
      <c r="O28" s="138"/>
      <c r="P28" s="69">
        <f>D28*Q28</f>
        <v>12105</v>
      </c>
      <c r="Q28" s="77">
        <v>1345</v>
      </c>
      <c r="R28" s="142"/>
      <c r="S28" s="71">
        <f>D28*R28</f>
        <v>0</v>
      </c>
      <c r="T28" s="72" t="str">
        <f t="shared" si="2"/>
        <v xml:space="preserve"> </v>
      </c>
      <c r="U28" s="99"/>
      <c r="V28" s="114"/>
    </row>
    <row r="29" spans="1:22" ht="96" customHeight="1" thickBot="1" thickTop="1">
      <c r="A29" s="20"/>
      <c r="B29" s="73">
        <v>23</v>
      </c>
      <c r="C29" s="74" t="s">
        <v>51</v>
      </c>
      <c r="D29" s="75">
        <v>5</v>
      </c>
      <c r="E29" s="76" t="s">
        <v>32</v>
      </c>
      <c r="F29" s="80" t="s">
        <v>95</v>
      </c>
      <c r="G29" s="140"/>
      <c r="H29" s="102"/>
      <c r="I29" s="105"/>
      <c r="J29" s="108"/>
      <c r="K29" s="105"/>
      <c r="L29" s="135"/>
      <c r="M29" s="132"/>
      <c r="N29" s="111"/>
      <c r="O29" s="138"/>
      <c r="P29" s="69">
        <f>D29*Q29</f>
        <v>2330</v>
      </c>
      <c r="Q29" s="77">
        <v>466</v>
      </c>
      <c r="R29" s="142"/>
      <c r="S29" s="71">
        <f>D29*R29</f>
        <v>0</v>
      </c>
      <c r="T29" s="72" t="str">
        <f t="shared" si="2"/>
        <v xml:space="preserve"> </v>
      </c>
      <c r="U29" s="99"/>
      <c r="V29" s="114"/>
    </row>
    <row r="30" spans="1:22" ht="127.5" customHeight="1" thickBot="1" thickTop="1">
      <c r="A30" s="20"/>
      <c r="B30" s="73">
        <v>24</v>
      </c>
      <c r="C30" s="74" t="s">
        <v>55</v>
      </c>
      <c r="D30" s="75">
        <v>3</v>
      </c>
      <c r="E30" s="76" t="s">
        <v>32</v>
      </c>
      <c r="F30" s="80" t="s">
        <v>83</v>
      </c>
      <c r="G30" s="140"/>
      <c r="H30" s="102"/>
      <c r="I30" s="105"/>
      <c r="J30" s="108"/>
      <c r="K30" s="105"/>
      <c r="L30" s="135"/>
      <c r="M30" s="132"/>
      <c r="N30" s="111"/>
      <c r="O30" s="138"/>
      <c r="P30" s="69">
        <f>D30*Q30</f>
        <v>738</v>
      </c>
      <c r="Q30" s="77">
        <v>246</v>
      </c>
      <c r="R30" s="142"/>
      <c r="S30" s="71">
        <f>D30*R30</f>
        <v>0</v>
      </c>
      <c r="T30" s="72" t="str">
        <f t="shared" si="2"/>
        <v xml:space="preserve"> </v>
      </c>
      <c r="U30" s="99"/>
      <c r="V30" s="114"/>
    </row>
    <row r="31" spans="1:22" ht="26.25" customHeight="1" thickBot="1" thickTop="1">
      <c r="A31" s="20"/>
      <c r="B31" s="73">
        <v>25</v>
      </c>
      <c r="C31" s="74" t="s">
        <v>56</v>
      </c>
      <c r="D31" s="75">
        <v>1</v>
      </c>
      <c r="E31" s="76" t="s">
        <v>32</v>
      </c>
      <c r="F31" s="80" t="s">
        <v>84</v>
      </c>
      <c r="G31" s="140"/>
      <c r="H31" s="102"/>
      <c r="I31" s="105"/>
      <c r="J31" s="108"/>
      <c r="K31" s="105"/>
      <c r="L31" s="135"/>
      <c r="M31" s="132"/>
      <c r="N31" s="111"/>
      <c r="O31" s="138"/>
      <c r="P31" s="69">
        <f>D31*Q31</f>
        <v>166</v>
      </c>
      <c r="Q31" s="77">
        <v>166</v>
      </c>
      <c r="R31" s="142"/>
      <c r="S31" s="71">
        <f>D31*R31</f>
        <v>0</v>
      </c>
      <c r="T31" s="72" t="str">
        <f t="shared" si="2"/>
        <v xml:space="preserve"> </v>
      </c>
      <c r="U31" s="99"/>
      <c r="V31" s="114"/>
    </row>
    <row r="32" spans="1:22" ht="26.25" customHeight="1" thickBot="1" thickTop="1">
      <c r="A32" s="20"/>
      <c r="B32" s="73">
        <v>26</v>
      </c>
      <c r="C32" s="74" t="s">
        <v>57</v>
      </c>
      <c r="D32" s="75">
        <v>2</v>
      </c>
      <c r="E32" s="76" t="s">
        <v>32</v>
      </c>
      <c r="F32" s="80" t="s">
        <v>85</v>
      </c>
      <c r="G32" s="140"/>
      <c r="H32" s="102"/>
      <c r="I32" s="105"/>
      <c r="J32" s="108"/>
      <c r="K32" s="105"/>
      <c r="L32" s="135"/>
      <c r="M32" s="132"/>
      <c r="N32" s="111"/>
      <c r="O32" s="138"/>
      <c r="P32" s="69">
        <f>D32*Q32</f>
        <v>174</v>
      </c>
      <c r="Q32" s="77">
        <v>87</v>
      </c>
      <c r="R32" s="142"/>
      <c r="S32" s="71">
        <f>D32*R32</f>
        <v>0</v>
      </c>
      <c r="T32" s="72" t="str">
        <f t="shared" si="2"/>
        <v xml:space="preserve"> </v>
      </c>
      <c r="U32" s="99"/>
      <c r="V32" s="114"/>
    </row>
    <row r="33" spans="1:22" ht="26.25" customHeight="1" thickBot="1" thickTop="1">
      <c r="A33" s="20"/>
      <c r="B33" s="73">
        <v>27</v>
      </c>
      <c r="C33" s="74" t="s">
        <v>57</v>
      </c>
      <c r="D33" s="75">
        <v>2</v>
      </c>
      <c r="E33" s="76" t="s">
        <v>32</v>
      </c>
      <c r="F33" s="80" t="s">
        <v>86</v>
      </c>
      <c r="G33" s="140"/>
      <c r="H33" s="102"/>
      <c r="I33" s="105"/>
      <c r="J33" s="108"/>
      <c r="K33" s="105"/>
      <c r="L33" s="135"/>
      <c r="M33" s="132"/>
      <c r="N33" s="111"/>
      <c r="O33" s="138"/>
      <c r="P33" s="69">
        <f>D33*Q33</f>
        <v>118</v>
      </c>
      <c r="Q33" s="77">
        <v>59</v>
      </c>
      <c r="R33" s="142"/>
      <c r="S33" s="71">
        <f>D33*R33</f>
        <v>0</v>
      </c>
      <c r="T33" s="72" t="str">
        <f t="shared" si="2"/>
        <v xml:space="preserve"> </v>
      </c>
      <c r="U33" s="99"/>
      <c r="V33" s="114"/>
    </row>
    <row r="34" spans="1:22" ht="26.25" customHeight="1" thickBot="1" thickTop="1">
      <c r="A34" s="20"/>
      <c r="B34" s="73">
        <v>28</v>
      </c>
      <c r="C34" s="74" t="s">
        <v>57</v>
      </c>
      <c r="D34" s="75">
        <v>2</v>
      </c>
      <c r="E34" s="76" t="s">
        <v>32</v>
      </c>
      <c r="F34" s="80" t="s">
        <v>87</v>
      </c>
      <c r="G34" s="140"/>
      <c r="H34" s="102"/>
      <c r="I34" s="105"/>
      <c r="J34" s="108"/>
      <c r="K34" s="105"/>
      <c r="L34" s="135"/>
      <c r="M34" s="132"/>
      <c r="N34" s="111"/>
      <c r="O34" s="138"/>
      <c r="P34" s="69">
        <f>D34*Q34</f>
        <v>180</v>
      </c>
      <c r="Q34" s="77">
        <v>90</v>
      </c>
      <c r="R34" s="142"/>
      <c r="S34" s="71">
        <f>D34*R34</f>
        <v>0</v>
      </c>
      <c r="T34" s="72" t="str">
        <f t="shared" si="2"/>
        <v xml:space="preserve"> </v>
      </c>
      <c r="U34" s="99"/>
      <c r="V34" s="114"/>
    </row>
    <row r="35" spans="1:22" ht="26.25" customHeight="1" thickBot="1" thickTop="1">
      <c r="A35" s="20"/>
      <c r="B35" s="73">
        <v>29</v>
      </c>
      <c r="C35" s="74" t="s">
        <v>57</v>
      </c>
      <c r="D35" s="75">
        <v>2</v>
      </c>
      <c r="E35" s="76" t="s">
        <v>32</v>
      </c>
      <c r="F35" s="80" t="s">
        <v>88</v>
      </c>
      <c r="G35" s="140"/>
      <c r="H35" s="102"/>
      <c r="I35" s="105"/>
      <c r="J35" s="108"/>
      <c r="K35" s="105"/>
      <c r="L35" s="135"/>
      <c r="M35" s="132"/>
      <c r="N35" s="111"/>
      <c r="O35" s="138"/>
      <c r="P35" s="69">
        <f>D35*Q35</f>
        <v>150</v>
      </c>
      <c r="Q35" s="77">
        <v>75</v>
      </c>
      <c r="R35" s="142"/>
      <c r="S35" s="71">
        <f>D35*R35</f>
        <v>0</v>
      </c>
      <c r="T35" s="72" t="str">
        <f t="shared" si="2"/>
        <v xml:space="preserve"> </v>
      </c>
      <c r="U35" s="99"/>
      <c r="V35" s="114"/>
    </row>
    <row r="36" spans="1:22" ht="26.25" customHeight="1" thickBot="1" thickTop="1">
      <c r="A36" s="20"/>
      <c r="B36" s="73">
        <v>30</v>
      </c>
      <c r="C36" s="74" t="s">
        <v>57</v>
      </c>
      <c r="D36" s="75">
        <v>2</v>
      </c>
      <c r="E36" s="76" t="s">
        <v>32</v>
      </c>
      <c r="F36" s="80" t="s">
        <v>89</v>
      </c>
      <c r="G36" s="140"/>
      <c r="H36" s="102"/>
      <c r="I36" s="105"/>
      <c r="J36" s="108"/>
      <c r="K36" s="105"/>
      <c r="L36" s="135"/>
      <c r="M36" s="132"/>
      <c r="N36" s="111"/>
      <c r="O36" s="138"/>
      <c r="P36" s="69">
        <f>D36*Q36</f>
        <v>370</v>
      </c>
      <c r="Q36" s="77">
        <v>185</v>
      </c>
      <c r="R36" s="142"/>
      <c r="S36" s="71">
        <f>D36*R36</f>
        <v>0</v>
      </c>
      <c r="T36" s="72" t="str">
        <f t="shared" si="2"/>
        <v xml:space="preserve"> </v>
      </c>
      <c r="U36" s="99"/>
      <c r="V36" s="114"/>
    </row>
    <row r="37" spans="1:22" ht="76.5" customHeight="1" thickBot="1" thickTop="1">
      <c r="A37" s="20"/>
      <c r="B37" s="73">
        <v>31</v>
      </c>
      <c r="C37" s="74" t="s">
        <v>58</v>
      </c>
      <c r="D37" s="75">
        <v>6</v>
      </c>
      <c r="E37" s="76" t="s">
        <v>32</v>
      </c>
      <c r="F37" s="80" t="s">
        <v>90</v>
      </c>
      <c r="G37" s="140"/>
      <c r="H37" s="102"/>
      <c r="I37" s="105"/>
      <c r="J37" s="108"/>
      <c r="K37" s="105"/>
      <c r="L37" s="135"/>
      <c r="M37" s="132"/>
      <c r="N37" s="111"/>
      <c r="O37" s="138"/>
      <c r="P37" s="69">
        <f>D37*Q37</f>
        <v>7434</v>
      </c>
      <c r="Q37" s="77">
        <v>1239</v>
      </c>
      <c r="R37" s="142"/>
      <c r="S37" s="71">
        <f>D37*R37</f>
        <v>0</v>
      </c>
      <c r="T37" s="72" t="str">
        <f t="shared" si="2"/>
        <v xml:space="preserve"> </v>
      </c>
      <c r="U37" s="99"/>
      <c r="V37" s="114"/>
    </row>
    <row r="38" spans="1:22" ht="27.75" customHeight="1" thickBot="1" thickTop="1">
      <c r="A38" s="20"/>
      <c r="B38" s="73">
        <v>32</v>
      </c>
      <c r="C38" s="74" t="s">
        <v>57</v>
      </c>
      <c r="D38" s="75">
        <v>4</v>
      </c>
      <c r="E38" s="76" t="s">
        <v>32</v>
      </c>
      <c r="F38" s="80" t="s">
        <v>91</v>
      </c>
      <c r="G38" s="140"/>
      <c r="H38" s="102"/>
      <c r="I38" s="105"/>
      <c r="J38" s="108"/>
      <c r="K38" s="105"/>
      <c r="L38" s="135"/>
      <c r="M38" s="132"/>
      <c r="N38" s="111"/>
      <c r="O38" s="138"/>
      <c r="P38" s="69">
        <f>D38*Q38</f>
        <v>1096</v>
      </c>
      <c r="Q38" s="77">
        <v>274</v>
      </c>
      <c r="R38" s="142"/>
      <c r="S38" s="71">
        <f>D38*R38</f>
        <v>0</v>
      </c>
      <c r="T38" s="72" t="str">
        <f t="shared" si="2"/>
        <v xml:space="preserve"> </v>
      </c>
      <c r="U38" s="99"/>
      <c r="V38" s="114"/>
    </row>
    <row r="39" spans="1:22" ht="72" customHeight="1" thickBot="1" thickTop="1">
      <c r="A39" s="20"/>
      <c r="B39" s="73">
        <v>33</v>
      </c>
      <c r="C39" s="74" t="s">
        <v>51</v>
      </c>
      <c r="D39" s="75">
        <v>5</v>
      </c>
      <c r="E39" s="76" t="s">
        <v>32</v>
      </c>
      <c r="F39" s="80" t="s">
        <v>92</v>
      </c>
      <c r="G39" s="140"/>
      <c r="H39" s="102"/>
      <c r="I39" s="105"/>
      <c r="J39" s="108"/>
      <c r="K39" s="105"/>
      <c r="L39" s="135"/>
      <c r="M39" s="132"/>
      <c r="N39" s="111"/>
      <c r="O39" s="138"/>
      <c r="P39" s="69">
        <f>D39*Q39</f>
        <v>780</v>
      </c>
      <c r="Q39" s="77">
        <v>156</v>
      </c>
      <c r="R39" s="142"/>
      <c r="S39" s="71">
        <f>D39*R39</f>
        <v>0</v>
      </c>
      <c r="T39" s="72" t="str">
        <f t="shared" si="2"/>
        <v xml:space="preserve"> </v>
      </c>
      <c r="U39" s="99"/>
      <c r="V39" s="115"/>
    </row>
    <row r="40" spans="1:22" ht="136.5" customHeight="1" thickBot="1" thickTop="1">
      <c r="A40" s="20"/>
      <c r="B40" s="50">
        <v>34</v>
      </c>
      <c r="C40" s="51" t="s">
        <v>93</v>
      </c>
      <c r="D40" s="52">
        <v>5</v>
      </c>
      <c r="E40" s="53" t="s">
        <v>32</v>
      </c>
      <c r="F40" s="93" t="s">
        <v>103</v>
      </c>
      <c r="G40" s="140"/>
      <c r="H40" s="103"/>
      <c r="I40" s="106"/>
      <c r="J40" s="109"/>
      <c r="K40" s="106"/>
      <c r="L40" s="136"/>
      <c r="M40" s="133"/>
      <c r="N40" s="112"/>
      <c r="O40" s="139"/>
      <c r="P40" s="54">
        <f>D40*Q40</f>
        <v>6000</v>
      </c>
      <c r="Q40" s="55">
        <v>1200</v>
      </c>
      <c r="R40" s="142"/>
      <c r="S40" s="56">
        <f>D40*R40</f>
        <v>0</v>
      </c>
      <c r="T40" s="57" t="str">
        <f t="shared" si="2"/>
        <v xml:space="preserve"> </v>
      </c>
      <c r="U40" s="100"/>
      <c r="V40" s="58" t="s">
        <v>15</v>
      </c>
    </row>
    <row r="41" spans="1:22" ht="143.25" customHeight="1" thickBot="1" thickTop="1">
      <c r="A41" s="20"/>
      <c r="B41" s="81">
        <v>35</v>
      </c>
      <c r="C41" s="82" t="s">
        <v>98</v>
      </c>
      <c r="D41" s="83">
        <v>3</v>
      </c>
      <c r="E41" s="59" t="s">
        <v>32</v>
      </c>
      <c r="F41" s="91" t="s">
        <v>101</v>
      </c>
      <c r="G41" s="140"/>
      <c r="H41" s="84" t="s">
        <v>34</v>
      </c>
      <c r="I41" s="92" t="s">
        <v>33</v>
      </c>
      <c r="J41" s="63" t="s">
        <v>34</v>
      </c>
      <c r="K41" s="64"/>
      <c r="L41" s="85" t="s">
        <v>102</v>
      </c>
      <c r="M41" s="92" t="s">
        <v>99</v>
      </c>
      <c r="N41" s="62" t="s">
        <v>100</v>
      </c>
      <c r="O41" s="60">
        <v>14</v>
      </c>
      <c r="P41" s="86">
        <f>D41*Q41</f>
        <v>1500</v>
      </c>
      <c r="Q41" s="87">
        <v>500</v>
      </c>
      <c r="R41" s="142"/>
      <c r="S41" s="88">
        <f>D41*R41</f>
        <v>0</v>
      </c>
      <c r="T41" s="89" t="str">
        <f t="shared" si="2"/>
        <v xml:space="preserve"> </v>
      </c>
      <c r="U41" s="61"/>
      <c r="V41" s="90" t="s">
        <v>11</v>
      </c>
    </row>
    <row r="42" spans="3:16" ht="17.45" customHeight="1" thickBot="1" thickTop="1">
      <c r="C42"/>
      <c r="D42"/>
      <c r="E42"/>
      <c r="F42"/>
      <c r="G42"/>
      <c r="H42"/>
      <c r="I42"/>
      <c r="J42"/>
      <c r="N42"/>
      <c r="O42"/>
      <c r="P42"/>
    </row>
    <row r="43" spans="2:22" ht="51.75" customHeight="1" thickBot="1" thickTop="1">
      <c r="B43" s="130" t="s">
        <v>30</v>
      </c>
      <c r="C43" s="130"/>
      <c r="D43" s="130"/>
      <c r="E43" s="130"/>
      <c r="F43" s="130"/>
      <c r="G43" s="130"/>
      <c r="H43" s="40"/>
      <c r="I43" s="40"/>
      <c r="J43" s="21"/>
      <c r="K43" s="21"/>
      <c r="L43" s="6"/>
      <c r="M43" s="6"/>
      <c r="N43" s="6"/>
      <c r="O43" s="22"/>
      <c r="P43" s="22"/>
      <c r="Q43" s="23" t="s">
        <v>9</v>
      </c>
      <c r="R43" s="127" t="s">
        <v>10</v>
      </c>
      <c r="S43" s="128"/>
      <c r="T43" s="129"/>
      <c r="U43" s="24"/>
      <c r="V43" s="25"/>
    </row>
    <row r="44" spans="2:20" ht="50.45" customHeight="1" thickBot="1" thickTop="1">
      <c r="B44" s="131"/>
      <c r="C44" s="131"/>
      <c r="D44" s="131"/>
      <c r="E44" s="131"/>
      <c r="F44" s="131"/>
      <c r="G44" s="131"/>
      <c r="H44" s="131"/>
      <c r="I44" s="26"/>
      <c r="L44" s="9"/>
      <c r="M44" s="9"/>
      <c r="N44" s="9"/>
      <c r="O44" s="27"/>
      <c r="P44" s="27"/>
      <c r="Q44" s="28">
        <f>SUM(P7:P41)</f>
        <v>50013</v>
      </c>
      <c r="R44" s="124">
        <f>SUM(S7:S41)</f>
        <v>0</v>
      </c>
      <c r="S44" s="125"/>
      <c r="T44" s="126"/>
    </row>
    <row r="45" spans="2:19" ht="15.75" thickTop="1">
      <c r="B45" s="123" t="s">
        <v>29</v>
      </c>
      <c r="C45" s="123"/>
      <c r="D45" s="123"/>
      <c r="E45" s="123"/>
      <c r="F45" s="123"/>
      <c r="G45" s="123"/>
      <c r="H45" s="95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2:19" ht="15">
      <c r="B46" s="39"/>
      <c r="C46" s="39"/>
      <c r="D46" s="39"/>
      <c r="E46" s="39"/>
      <c r="F46" s="39"/>
      <c r="G46" s="95"/>
      <c r="H46" s="95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2:19" ht="15">
      <c r="B47" s="39"/>
      <c r="C47" s="39"/>
      <c r="D47" s="39"/>
      <c r="E47" s="39"/>
      <c r="F47" s="39"/>
      <c r="G47" s="95"/>
      <c r="H47" s="95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2:19" ht="15">
      <c r="B48" s="39"/>
      <c r="C48" s="39"/>
      <c r="D48" s="39"/>
      <c r="E48" s="39"/>
      <c r="F48" s="39"/>
      <c r="G48" s="95"/>
      <c r="H48" s="95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95"/>
      <c r="H49" s="95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8:19" ht="19.9" customHeight="1">
      <c r="H50" s="30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95"/>
      <c r="H51" s="95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95"/>
      <c r="H52" s="95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95"/>
      <c r="H53" s="95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95"/>
      <c r="H54" s="95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95"/>
      <c r="H55" s="95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95"/>
      <c r="H56" s="95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95"/>
      <c r="H57" s="95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95"/>
      <c r="H58" s="95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95"/>
      <c r="H59" s="95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95"/>
      <c r="H60" s="95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95"/>
      <c r="H61" s="95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95"/>
      <c r="H62" s="95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95"/>
      <c r="H63" s="95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95"/>
      <c r="H64" s="95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95"/>
      <c r="H65" s="95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95"/>
      <c r="H66" s="95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95"/>
      <c r="H67" s="95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95"/>
      <c r="H68" s="95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95"/>
      <c r="H69" s="95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95"/>
      <c r="H70" s="95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95"/>
      <c r="H71" s="95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95"/>
      <c r="H72" s="95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95"/>
      <c r="H73" s="95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95"/>
      <c r="H74" s="95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95"/>
      <c r="H75" s="95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95"/>
      <c r="H76" s="95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95"/>
      <c r="H77" s="95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95"/>
      <c r="H78" s="95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95"/>
      <c r="H79" s="95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95"/>
      <c r="H80" s="95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95"/>
      <c r="H81" s="95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95"/>
      <c r="H82" s="95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95"/>
      <c r="H83" s="95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95"/>
      <c r="H84" s="95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95"/>
      <c r="H85" s="95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95"/>
      <c r="H86" s="95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95"/>
      <c r="H87" s="95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95"/>
      <c r="H88" s="95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95"/>
      <c r="H89" s="95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95"/>
      <c r="H90" s="95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95"/>
      <c r="H91" s="95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95"/>
      <c r="H92" s="95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95"/>
      <c r="H93" s="95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95"/>
      <c r="H94" s="95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95"/>
      <c r="H95" s="95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95"/>
      <c r="H96" s="95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95"/>
      <c r="H97" s="95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95"/>
      <c r="H98" s="95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95"/>
      <c r="H99" s="95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95"/>
      <c r="H100" s="95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95"/>
      <c r="H101" s="95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95"/>
      <c r="H102" s="95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95"/>
      <c r="H103" s="95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95"/>
      <c r="H104" s="95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95"/>
      <c r="H105" s="95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95"/>
      <c r="H106" s="95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95"/>
      <c r="H107" s="95"/>
      <c r="I107" s="11"/>
      <c r="J107" s="11"/>
      <c r="K107" s="11"/>
      <c r="L107" s="11"/>
      <c r="M107" s="11"/>
      <c r="N107" s="5"/>
      <c r="O107" s="5"/>
      <c r="P107" s="5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95"/>
      <c r="H108" s="95"/>
      <c r="I108" s="11"/>
      <c r="J108" s="11"/>
      <c r="K108" s="11"/>
      <c r="L108" s="11"/>
      <c r="M108" s="11"/>
      <c r="N108" s="5"/>
      <c r="O108" s="5"/>
      <c r="P108" s="5"/>
      <c r="Q108" s="11"/>
      <c r="R108" s="11"/>
      <c r="S108" s="11"/>
    </row>
    <row r="109" spans="3:19" ht="19.9" customHeight="1">
      <c r="C109" s="21"/>
      <c r="D109" s="29"/>
      <c r="E109" s="21"/>
      <c r="F109" s="21"/>
      <c r="G109" s="95"/>
      <c r="H109" s="95"/>
      <c r="I109" s="11"/>
      <c r="J109" s="11"/>
      <c r="K109" s="11"/>
      <c r="L109" s="11"/>
      <c r="M109" s="11"/>
      <c r="N109" s="5"/>
      <c r="O109" s="5"/>
      <c r="P109" s="5"/>
      <c r="Q109" s="11"/>
      <c r="R109" s="11"/>
      <c r="S109" s="11"/>
    </row>
    <row r="110" spans="3:19" ht="19.9" customHeight="1">
      <c r="C110" s="21"/>
      <c r="D110" s="29"/>
      <c r="E110" s="21"/>
      <c r="F110" s="21"/>
      <c r="G110" s="95"/>
      <c r="H110" s="95"/>
      <c r="I110" s="11"/>
      <c r="J110" s="11"/>
      <c r="K110" s="11"/>
      <c r="L110" s="11"/>
      <c r="M110" s="11"/>
      <c r="N110" s="5"/>
      <c r="O110" s="5"/>
      <c r="P110" s="5"/>
      <c r="Q110" s="11"/>
      <c r="R110" s="11"/>
      <c r="S110" s="11"/>
    </row>
    <row r="111" spans="3:19" ht="19.9" customHeight="1">
      <c r="C111" s="21"/>
      <c r="D111" s="29"/>
      <c r="E111" s="21"/>
      <c r="F111" s="21"/>
      <c r="G111" s="95"/>
      <c r="H111" s="95"/>
      <c r="I111" s="11"/>
      <c r="J111" s="11"/>
      <c r="K111" s="11"/>
      <c r="L111" s="11"/>
      <c r="M111" s="11"/>
      <c r="N111" s="5"/>
      <c r="O111" s="5"/>
      <c r="P111" s="5"/>
      <c r="Q111" s="11"/>
      <c r="R111" s="11"/>
      <c r="S111" s="11"/>
    </row>
    <row r="112" spans="3:19" ht="19.9" customHeight="1">
      <c r="C112" s="21"/>
      <c r="D112" s="29"/>
      <c r="E112" s="21"/>
      <c r="F112" s="21"/>
      <c r="G112" s="95"/>
      <c r="H112" s="95"/>
      <c r="I112" s="11"/>
      <c r="J112" s="11"/>
      <c r="K112" s="11"/>
      <c r="L112" s="11"/>
      <c r="M112" s="11"/>
      <c r="N112" s="5"/>
      <c r="O112" s="5"/>
      <c r="P112" s="5"/>
      <c r="Q112" s="11"/>
      <c r="R112" s="11"/>
      <c r="S112" s="11"/>
    </row>
    <row r="113" spans="3:19" ht="19.9" customHeight="1">
      <c r="C113" s="21"/>
      <c r="D113" s="29"/>
      <c r="E113" s="21"/>
      <c r="F113" s="21"/>
      <c r="G113" s="95"/>
      <c r="H113" s="95"/>
      <c r="I113" s="11"/>
      <c r="J113" s="11"/>
      <c r="K113" s="11"/>
      <c r="L113" s="11"/>
      <c r="M113" s="11"/>
      <c r="N113" s="5"/>
      <c r="O113" s="5"/>
      <c r="P113" s="5"/>
      <c r="Q113" s="11"/>
      <c r="R113" s="11"/>
      <c r="S113" s="11"/>
    </row>
    <row r="114" spans="3:19" ht="19.9" customHeight="1">
      <c r="C114" s="21"/>
      <c r="D114" s="29"/>
      <c r="E114" s="21"/>
      <c r="F114" s="21"/>
      <c r="G114" s="95"/>
      <c r="H114" s="95"/>
      <c r="I114" s="11"/>
      <c r="J114" s="11"/>
      <c r="K114" s="11"/>
      <c r="L114" s="11"/>
      <c r="M114" s="11"/>
      <c r="N114" s="5"/>
      <c r="O114" s="5"/>
      <c r="P114" s="5"/>
      <c r="Q114" s="11"/>
      <c r="R114" s="11"/>
      <c r="S114" s="11"/>
    </row>
    <row r="115" spans="3:19" ht="19.9" customHeight="1">
      <c r="C115" s="21"/>
      <c r="D115" s="29"/>
      <c r="E115" s="21"/>
      <c r="F115" s="21"/>
      <c r="G115" s="95"/>
      <c r="H115" s="95"/>
      <c r="I115" s="11"/>
      <c r="J115" s="11"/>
      <c r="K115" s="11"/>
      <c r="L115" s="11"/>
      <c r="M115" s="11"/>
      <c r="N115" s="5"/>
      <c r="O115" s="5"/>
      <c r="P115" s="5"/>
      <c r="Q115" s="11"/>
      <c r="R115" s="11"/>
      <c r="S115" s="11"/>
    </row>
    <row r="116" spans="3:19" ht="19.9" customHeight="1">
      <c r="C116" s="21"/>
      <c r="D116" s="29"/>
      <c r="E116" s="21"/>
      <c r="F116" s="21"/>
      <c r="G116" s="95"/>
      <c r="H116" s="95"/>
      <c r="I116" s="11"/>
      <c r="J116" s="11"/>
      <c r="K116" s="11"/>
      <c r="L116" s="11"/>
      <c r="M116" s="11"/>
      <c r="N116" s="5"/>
      <c r="O116" s="5"/>
      <c r="P116" s="5"/>
      <c r="Q116" s="11"/>
      <c r="R116" s="11"/>
      <c r="S116" s="11"/>
    </row>
    <row r="117" spans="3:19" ht="19.9" customHeight="1">
      <c r="C117" s="21"/>
      <c r="D117" s="29"/>
      <c r="E117" s="21"/>
      <c r="F117" s="21"/>
      <c r="G117" s="95"/>
      <c r="H117" s="95"/>
      <c r="I117" s="11"/>
      <c r="J117" s="11"/>
      <c r="K117" s="11"/>
      <c r="L117" s="11"/>
      <c r="M117" s="11"/>
      <c r="N117" s="5"/>
      <c r="O117" s="5"/>
      <c r="P117" s="5"/>
      <c r="Q117" s="11"/>
      <c r="R117" s="11"/>
      <c r="S117" s="11"/>
    </row>
    <row r="118" spans="3:19" ht="19.9" customHeight="1">
      <c r="C118" s="21"/>
      <c r="D118" s="29"/>
      <c r="E118" s="21"/>
      <c r="F118" s="21"/>
      <c r="G118" s="95"/>
      <c r="H118" s="95"/>
      <c r="I118" s="11"/>
      <c r="J118" s="11"/>
      <c r="K118" s="11"/>
      <c r="L118" s="11"/>
      <c r="M118" s="11"/>
      <c r="N118" s="5"/>
      <c r="O118" s="5"/>
      <c r="P118" s="5"/>
      <c r="Q118" s="11"/>
      <c r="R118" s="11"/>
      <c r="S118" s="11"/>
    </row>
    <row r="119" spans="3:19" ht="19.9" customHeight="1">
      <c r="C119" s="21"/>
      <c r="D119" s="29"/>
      <c r="E119" s="21"/>
      <c r="F119" s="21"/>
      <c r="G119" s="95"/>
      <c r="H119" s="95"/>
      <c r="I119" s="11"/>
      <c r="J119" s="11"/>
      <c r="K119" s="11"/>
      <c r="L119" s="11"/>
      <c r="M119" s="11"/>
      <c r="N119" s="5"/>
      <c r="O119" s="5"/>
      <c r="P119" s="5"/>
      <c r="Q119" s="11"/>
      <c r="R119" s="11"/>
      <c r="S119" s="11"/>
    </row>
    <row r="120" spans="3:19" ht="19.9" customHeight="1">
      <c r="C120" s="21"/>
      <c r="D120" s="29"/>
      <c r="E120" s="21"/>
      <c r="F120" s="21"/>
      <c r="G120" s="95"/>
      <c r="H120" s="95"/>
      <c r="I120" s="11"/>
      <c r="J120" s="11"/>
      <c r="K120" s="11"/>
      <c r="L120" s="11"/>
      <c r="M120" s="11"/>
      <c r="N120" s="5"/>
      <c r="O120" s="5"/>
      <c r="P120" s="5"/>
      <c r="Q120" s="11"/>
      <c r="R120" s="11"/>
      <c r="S120" s="11"/>
    </row>
    <row r="121" spans="3:19" ht="19.9" customHeight="1">
      <c r="C121" s="21"/>
      <c r="D121" s="29"/>
      <c r="E121" s="21"/>
      <c r="F121" s="21"/>
      <c r="G121" s="95"/>
      <c r="H121" s="95"/>
      <c r="I121" s="11"/>
      <c r="J121" s="11"/>
      <c r="K121" s="11"/>
      <c r="L121" s="11"/>
      <c r="M121" s="11"/>
      <c r="N121" s="5"/>
      <c r="O121" s="5"/>
      <c r="P121" s="5"/>
      <c r="Q121" s="11"/>
      <c r="R121" s="11"/>
      <c r="S121" s="11"/>
    </row>
    <row r="122" spans="3:19" ht="19.9" customHeight="1">
      <c r="C122" s="21"/>
      <c r="D122" s="29"/>
      <c r="E122" s="21"/>
      <c r="F122" s="21"/>
      <c r="G122" s="95"/>
      <c r="H122" s="95"/>
      <c r="I122" s="11"/>
      <c r="J122" s="11"/>
      <c r="K122" s="11"/>
      <c r="L122" s="11"/>
      <c r="M122" s="11"/>
      <c r="N122" s="5"/>
      <c r="O122" s="5"/>
      <c r="P122" s="5"/>
      <c r="Q122" s="11"/>
      <c r="R122" s="11"/>
      <c r="S122" s="11"/>
    </row>
    <row r="123" spans="3:19" ht="19.9" customHeight="1">
      <c r="C123" s="21"/>
      <c r="D123" s="29"/>
      <c r="E123" s="21"/>
      <c r="F123" s="21"/>
      <c r="G123" s="95"/>
      <c r="H123" s="95"/>
      <c r="I123" s="11"/>
      <c r="J123" s="11"/>
      <c r="K123" s="11"/>
      <c r="L123" s="11"/>
      <c r="M123" s="11"/>
      <c r="N123" s="5"/>
      <c r="O123" s="5"/>
      <c r="P123" s="5"/>
      <c r="Q123" s="11"/>
      <c r="R123" s="11"/>
      <c r="S123" s="11"/>
    </row>
    <row r="124" spans="3:19" ht="19.9" customHeight="1">
      <c r="C124" s="21"/>
      <c r="D124" s="29"/>
      <c r="E124" s="21"/>
      <c r="F124" s="21"/>
      <c r="G124" s="95"/>
      <c r="H124" s="95"/>
      <c r="I124" s="11"/>
      <c r="J124" s="11"/>
      <c r="K124" s="11"/>
      <c r="L124" s="11"/>
      <c r="M124" s="11"/>
      <c r="N124" s="5"/>
      <c r="O124" s="5"/>
      <c r="P124" s="5"/>
      <c r="Q124" s="11"/>
      <c r="R124" s="11"/>
      <c r="S124" s="11"/>
    </row>
    <row r="125" spans="3:19" ht="19.9" customHeight="1">
      <c r="C125" s="21"/>
      <c r="D125" s="29"/>
      <c r="E125" s="21"/>
      <c r="F125" s="21"/>
      <c r="G125" s="95"/>
      <c r="H125" s="95"/>
      <c r="I125" s="11"/>
      <c r="J125" s="11"/>
      <c r="K125" s="11"/>
      <c r="L125" s="11"/>
      <c r="M125" s="11"/>
      <c r="N125" s="5"/>
      <c r="O125" s="5"/>
      <c r="P125" s="5"/>
      <c r="Q125" s="11"/>
      <c r="R125" s="11"/>
      <c r="S125" s="11"/>
    </row>
    <row r="126" spans="3:19" ht="19.9" customHeight="1">
      <c r="C126" s="21"/>
      <c r="D126" s="29"/>
      <c r="E126" s="21"/>
      <c r="F126" s="21"/>
      <c r="G126" s="95"/>
      <c r="H126" s="95"/>
      <c r="I126" s="11"/>
      <c r="J126" s="11"/>
      <c r="K126" s="11"/>
      <c r="L126" s="11"/>
      <c r="M126" s="11"/>
      <c r="N126" s="5"/>
      <c r="O126" s="5"/>
      <c r="P126" s="5"/>
      <c r="Q126" s="11"/>
      <c r="R126" s="11"/>
      <c r="S126" s="11"/>
    </row>
    <row r="127" spans="3:19" ht="19.9" customHeight="1">
      <c r="C127" s="21"/>
      <c r="D127" s="29"/>
      <c r="E127" s="21"/>
      <c r="F127" s="21"/>
      <c r="G127" s="95"/>
      <c r="H127" s="95"/>
      <c r="I127" s="11"/>
      <c r="J127" s="11"/>
      <c r="K127" s="11"/>
      <c r="L127" s="11"/>
      <c r="M127" s="11"/>
      <c r="N127" s="5"/>
      <c r="O127" s="5"/>
      <c r="P127" s="5"/>
      <c r="Q127" s="11"/>
      <c r="R127" s="11"/>
      <c r="S127" s="11"/>
    </row>
    <row r="128" spans="3:19" ht="19.9" customHeight="1">
      <c r="C128" s="21"/>
      <c r="D128" s="29"/>
      <c r="E128" s="21"/>
      <c r="F128" s="21"/>
      <c r="G128" s="95"/>
      <c r="H128" s="95"/>
      <c r="I128" s="11"/>
      <c r="J128" s="11"/>
      <c r="K128" s="11"/>
      <c r="L128" s="11"/>
      <c r="M128" s="11"/>
      <c r="N128" s="5"/>
      <c r="O128" s="5"/>
      <c r="P128" s="5"/>
      <c r="Q128" s="11"/>
      <c r="R128" s="11"/>
      <c r="S128" s="11"/>
    </row>
    <row r="129" spans="3:19" ht="19.9" customHeight="1">
      <c r="C129" s="21"/>
      <c r="D129" s="29"/>
      <c r="E129" s="21"/>
      <c r="F129" s="21"/>
      <c r="G129" s="95"/>
      <c r="H129" s="95"/>
      <c r="I129" s="11"/>
      <c r="J129" s="11"/>
      <c r="K129" s="11"/>
      <c r="L129" s="11"/>
      <c r="M129" s="11"/>
      <c r="N129" s="5"/>
      <c r="O129" s="5"/>
      <c r="P129" s="5"/>
      <c r="Q129" s="11"/>
      <c r="R129" s="11"/>
      <c r="S129" s="11"/>
    </row>
    <row r="130" spans="3:16" ht="19.9" customHeight="1">
      <c r="C130" s="21"/>
      <c r="D130" s="29"/>
      <c r="E130" s="21"/>
      <c r="F130" s="21"/>
      <c r="G130" s="95"/>
      <c r="H130" s="95"/>
      <c r="I130" s="11"/>
      <c r="J130" s="11"/>
      <c r="K130" s="11"/>
      <c r="L130" s="11"/>
      <c r="M130" s="11"/>
      <c r="N130" s="5"/>
      <c r="O130" s="5"/>
      <c r="P130" s="5"/>
    </row>
    <row r="131" spans="3:10" ht="19.9" customHeight="1">
      <c r="C131"/>
      <c r="E131"/>
      <c r="F131"/>
      <c r="J131"/>
    </row>
    <row r="132" spans="3:10" ht="19.9" customHeight="1">
      <c r="C132"/>
      <c r="E132"/>
      <c r="F132"/>
      <c r="J132"/>
    </row>
    <row r="133" spans="3:10" ht="19.9" customHeight="1">
      <c r="C133"/>
      <c r="E133"/>
      <c r="F133"/>
      <c r="J133"/>
    </row>
    <row r="134" spans="3:10" ht="19.9" customHeight="1">
      <c r="C134"/>
      <c r="E134"/>
      <c r="F134"/>
      <c r="J134"/>
    </row>
    <row r="135" spans="3:10" ht="19.9" customHeight="1">
      <c r="C135"/>
      <c r="E135"/>
      <c r="F135"/>
      <c r="J135"/>
    </row>
    <row r="136" spans="3:10" ht="19.9" customHeight="1">
      <c r="C136"/>
      <c r="E136"/>
      <c r="F136"/>
      <c r="J136"/>
    </row>
    <row r="137" spans="3:10" ht="19.9" customHeight="1">
      <c r="C137"/>
      <c r="E137"/>
      <c r="F137"/>
      <c r="J137"/>
    </row>
    <row r="138" spans="3:10" ht="19.9" customHeight="1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  <row r="239" spans="3:10" ht="15">
      <c r="C239"/>
      <c r="E239"/>
      <c r="F239"/>
      <c r="J239"/>
    </row>
    <row r="240" spans="3:10" ht="15">
      <c r="C240"/>
      <c r="E240"/>
      <c r="F240"/>
      <c r="J240"/>
    </row>
    <row r="241" spans="3:10" ht="15">
      <c r="C241"/>
      <c r="E241"/>
      <c r="F241"/>
      <c r="J241"/>
    </row>
    <row r="242" spans="3:10" ht="15">
      <c r="C242"/>
      <c r="E242"/>
      <c r="F242"/>
      <c r="J242"/>
    </row>
    <row r="243" spans="3:10" ht="15">
      <c r="C243"/>
      <c r="E243"/>
      <c r="F243"/>
      <c r="J243"/>
    </row>
    <row r="244" spans="3:10" ht="15">
      <c r="C244"/>
      <c r="E244"/>
      <c r="F244"/>
      <c r="J244"/>
    </row>
    <row r="245" spans="3:10" ht="15">
      <c r="C245"/>
      <c r="E245"/>
      <c r="F245"/>
      <c r="J245"/>
    </row>
    <row r="246" spans="3:10" ht="15">
      <c r="C246"/>
      <c r="E246"/>
      <c r="F246"/>
      <c r="J246"/>
    </row>
    <row r="247" spans="3:10" ht="15">
      <c r="C247"/>
      <c r="E247"/>
      <c r="F247"/>
      <c r="J247"/>
    </row>
    <row r="248" spans="3:10" ht="15">
      <c r="C248"/>
      <c r="E248"/>
      <c r="F248"/>
      <c r="J248"/>
    </row>
    <row r="249" spans="3:10" ht="15">
      <c r="C249"/>
      <c r="E249"/>
      <c r="F249"/>
      <c r="J249"/>
    </row>
    <row r="250" spans="3:10" ht="15">
      <c r="C250"/>
      <c r="E250"/>
      <c r="F250"/>
      <c r="J250"/>
    </row>
    <row r="251" spans="3:10" ht="15">
      <c r="C251"/>
      <c r="E251"/>
      <c r="F251"/>
      <c r="J251"/>
    </row>
    <row r="252" spans="3:10" ht="15">
      <c r="C252"/>
      <c r="E252"/>
      <c r="F252"/>
      <c r="J252"/>
    </row>
    <row r="253" spans="3:10" ht="15">
      <c r="C253"/>
      <c r="E253"/>
      <c r="F253"/>
      <c r="J253"/>
    </row>
    <row r="254" spans="3:10" ht="15">
      <c r="C254"/>
      <c r="E254"/>
      <c r="F254"/>
      <c r="J254"/>
    </row>
    <row r="255" spans="3:10" ht="15">
      <c r="C255"/>
      <c r="E255"/>
      <c r="F255"/>
      <c r="J255"/>
    </row>
    <row r="256" spans="3:10" ht="15">
      <c r="C256"/>
      <c r="E256"/>
      <c r="F256"/>
      <c r="J256"/>
    </row>
    <row r="257" spans="3:10" ht="15">
      <c r="C257"/>
      <c r="E257"/>
      <c r="F257"/>
      <c r="J257"/>
    </row>
    <row r="258" spans="3:10" ht="15">
      <c r="C258"/>
      <c r="E258"/>
      <c r="F258"/>
      <c r="J258"/>
    </row>
    <row r="259" spans="3:10" ht="15">
      <c r="C259"/>
      <c r="E259"/>
      <c r="F259"/>
      <c r="J259"/>
    </row>
    <row r="260" spans="3:10" ht="15">
      <c r="C260"/>
      <c r="E260"/>
      <c r="F260"/>
      <c r="J260"/>
    </row>
    <row r="261" spans="3:10" ht="15">
      <c r="C261"/>
      <c r="E261"/>
      <c r="F261"/>
      <c r="J261"/>
    </row>
  </sheetData>
  <sheetProtection algorithmName="SHA-512" hashValue="Yi4/qgE+q4jm6Q5h8OxL2hKEkzWCPb2PRjPfpDqv5vVA+BPYyiHQixiQdT++qPJpQSQyfwfVHE+pkny77Fn1hQ==" saltValue="Uyy8htDw8Glv3igK7GOGHg==" spinCount="100000" sheet="1" objects="1" scenarios="1"/>
  <mergeCells count="20">
    <mergeCell ref="B1:D1"/>
    <mergeCell ref="G5:H5"/>
    <mergeCell ref="G2:N3"/>
    <mergeCell ref="B45:G45"/>
    <mergeCell ref="R44:T44"/>
    <mergeCell ref="R43:T43"/>
    <mergeCell ref="B43:G43"/>
    <mergeCell ref="B44:H44"/>
    <mergeCell ref="M7:M40"/>
    <mergeCell ref="L7:L40"/>
    <mergeCell ref="N7:N40"/>
    <mergeCell ref="O7:O40"/>
    <mergeCell ref="V7:V14"/>
    <mergeCell ref="V16:V19"/>
    <mergeCell ref="V21:V39"/>
    <mergeCell ref="U7:U40"/>
    <mergeCell ref="H7:H40"/>
    <mergeCell ref="I7:I40"/>
    <mergeCell ref="J7:J40"/>
    <mergeCell ref="K7:K40"/>
  </mergeCells>
  <conditionalFormatting sqref="B7:B41 D7:D41">
    <cfRule type="containsBlanks" priority="96" dxfId="7">
      <formula>LEN(TRIM(B7))=0</formula>
    </cfRule>
  </conditionalFormatting>
  <conditionalFormatting sqref="B7:B41">
    <cfRule type="cellIs" priority="93" dxfId="6" operator="greaterThanOrEqual">
      <formula>1</formula>
    </cfRule>
  </conditionalFormatting>
  <conditionalFormatting sqref="G7:H7 H41 R7:R41 G8:G41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 H41 G8:G41">
    <cfRule type="notContainsBlanks" priority="69" dxfId="2">
      <formula>LEN(TRIM(G7))&gt;0</formula>
    </cfRule>
  </conditionalFormatting>
  <conditionalFormatting sqref="T7:T41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 J41">
      <formula1>"ANO,NE"</formula1>
    </dataValidation>
    <dataValidation type="list" showInputMessage="1" showErrorMessage="1" sqref="E7:E41">
      <formula1>"ks,bal,sada,m,"</formula1>
    </dataValidation>
    <dataValidation type="list" allowBlank="1" showInputMessage="1" showErrorMessage="1" sqref="V7 V15:V16 V20:V21 V40:V41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2023-05-18T07:13:59Z</cp:lastPrinted>
  <dcterms:created xsi:type="dcterms:W3CDTF">2014-03-05T12:43:32Z</dcterms:created>
  <dcterms:modified xsi:type="dcterms:W3CDTF">2023-06-01T06:27:43Z</dcterms:modified>
  <cp:category/>
  <cp:version/>
  <cp:contentType/>
  <cp:contentStatus/>
  <cp:revision>3</cp:revision>
</cp:coreProperties>
</file>