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3\1 Výzva\"/>
    </mc:Choice>
  </mc:AlternateContent>
  <xr:revisionPtr revIDLastSave="0" documentId="13_ncr:1_{584A0620-C332-4A74-B8E8-FBB00203D47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_FilterDatabase" localSheetId="0" hidden="1">Tonery!$B$6:$U$6</definedName>
    <definedName name="_xlnm.Print_Area" localSheetId="0">Tonery!$B$2:$T$39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1" l="1"/>
  <c r="O27" i="1"/>
  <c r="O28" i="1"/>
  <c r="O29" i="1"/>
  <c r="O30" i="1"/>
  <c r="O31" i="1"/>
  <c r="O32" i="1"/>
  <c r="O33" i="1"/>
  <c r="O34" i="1"/>
  <c r="O3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H26" i="1"/>
  <c r="H27" i="1"/>
  <c r="H28" i="1"/>
  <c r="H29" i="1"/>
  <c r="H30" i="1"/>
  <c r="H31" i="1"/>
  <c r="H32" i="1"/>
  <c r="H33" i="1"/>
  <c r="H34" i="1"/>
  <c r="H35" i="1"/>
  <c r="O21" i="1"/>
  <c r="O22" i="1"/>
  <c r="O23" i="1"/>
  <c r="O24" i="1"/>
  <c r="O25" i="1"/>
  <c r="R21" i="1"/>
  <c r="S21" i="1"/>
  <c r="R22" i="1"/>
  <c r="S22" i="1"/>
  <c r="R23" i="1"/>
  <c r="S23" i="1"/>
  <c r="R24" i="1"/>
  <c r="S24" i="1"/>
  <c r="R25" i="1"/>
  <c r="S25" i="1"/>
  <c r="H21" i="1"/>
  <c r="H22" i="1"/>
  <c r="H23" i="1"/>
  <c r="H24" i="1"/>
  <c r="H25" i="1"/>
  <c r="R12" i="1"/>
  <c r="S16" i="1"/>
  <c r="R18" i="1"/>
  <c r="S11" i="1"/>
  <c r="R15" i="1"/>
  <c r="R36" i="1"/>
  <c r="O12" i="1"/>
  <c r="O13" i="1"/>
  <c r="O14" i="1"/>
  <c r="O15" i="1"/>
  <c r="O16" i="1"/>
  <c r="O17" i="1"/>
  <c r="O18" i="1"/>
  <c r="O19" i="1"/>
  <c r="O20" i="1"/>
  <c r="O36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H36" i="1"/>
  <c r="O11" i="1"/>
  <c r="R11" i="1"/>
  <c r="H11" i="1"/>
  <c r="O10" i="1"/>
  <c r="R10" i="1"/>
  <c r="S10" i="1"/>
  <c r="H10" i="1"/>
  <c r="R9" i="1"/>
  <c r="S9" i="1"/>
  <c r="O9" i="1"/>
  <c r="H9" i="1"/>
  <c r="R16" i="1" l="1"/>
  <c r="S36" i="1"/>
  <c r="S18" i="1"/>
  <c r="S15" i="1"/>
  <c r="S12" i="1"/>
  <c r="H7" i="1"/>
  <c r="H8" i="1"/>
  <c r="S8" i="1" l="1"/>
  <c r="R8" i="1"/>
  <c r="O8" i="1"/>
  <c r="O7" i="1" l="1"/>
  <c r="P39" i="1" s="1"/>
  <c r="S7" i="1" l="1"/>
  <c r="R7" i="1"/>
  <c r="Q39" i="1" s="1"/>
</calcChain>
</file>

<file path=xl/sharedStrings.xml><?xml version="1.0" encoding="utf-8"?>
<sst xmlns="http://schemas.openxmlformats.org/spreadsheetml/2006/main" count="124" uniqueCount="76">
  <si>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</si>
  <si>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</si>
  <si>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</si>
  <si>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</si>
  <si>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</si>
  <si>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</si>
  <si>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</si>
  <si>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</si>
  <si>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</si>
  <si>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</si>
  <si>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</si>
  <si>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</si>
  <si>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</si>
  <si>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</si>
  <si>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</si>
  <si>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</si>
  <si>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</si>
  <si>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</si>
  <si>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</si>
  <si>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</si>
  <si>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</si>
  <si>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</si>
  <si>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</si>
  <si>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</si>
  <si>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</si>
  <si>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</si>
  <si>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</si>
  <si>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</si>
  <si>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023 - 2023 (originální)</t>
  </si>
  <si>
    <t>ks</t>
  </si>
  <si>
    <t>Společná faktura</t>
  </si>
  <si>
    <t>NE</t>
  </si>
  <si>
    <t>PC - Ivana Jílková,
Tel.: 737 574 516,
37763 1085</t>
  </si>
  <si>
    <t>Univerzitní 22, 
301 00 Plzeň, 
budova Fakulty strojní - Projektové centrum, 
místnost UF 234</t>
  </si>
  <si>
    <t>Originální toner. Výtěžnost 2 300 stran.</t>
  </si>
  <si>
    <t>Originální toner. Výtěžnost 2 400 stran.</t>
  </si>
  <si>
    <t>Originální toner. Výtěžnost 2 100 stran.</t>
  </si>
  <si>
    <t>Originální toner. Výtěžnost 3 150 stran.</t>
  </si>
  <si>
    <t>Originální toner. Výtěžnost 2 450 stran.</t>
  </si>
  <si>
    <t>Originální toner. Výtěžnost 6 000 stran.</t>
  </si>
  <si>
    <t>Originální toner. Výtěžnost 3 000 stran.</t>
  </si>
  <si>
    <t>Originální toner. Výtěžnost 4 000 stran.</t>
  </si>
  <si>
    <r>
      <t>Toner do tiskárny HP Color Laser Jet Pro MFP M479fdw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</si>
  <si>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 xml:space="preserve"> Originální toner. Výtěžnost 3 000 stran.</t>
  </si>
  <si>
    <t>Originální toner. Výtěžnost 2 500 stran.</t>
  </si>
  <si>
    <t>Originální toner. Výtěžnost 25 000 stran.</t>
  </si>
  <si>
    <t>Originální toner. Výtěžnost 12 000 stran.</t>
  </si>
  <si>
    <r>
      <t xml:space="preserve">Toner do tiskárny HP Color Laser Jet Pro MFP M283fdw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</si>
  <si>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</si>
  <si>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>Toner do tiskárny Lexmark CX 410de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</si>
  <si>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 do tiskárny Lexmark CX 410de - </t>
    </r>
    <r>
      <rPr>
        <b/>
        <sz val="11"/>
        <color theme="1"/>
        <rFont val="Calibri"/>
        <family val="2"/>
        <charset val="238"/>
        <scheme val="minor"/>
      </rPr>
      <t>modrý (cyan)</t>
    </r>
  </si>
  <si>
    <r>
      <t xml:space="preserve">Toner do tiskárny XEROX C235 - </t>
    </r>
    <r>
      <rPr>
        <b/>
        <sz val="11"/>
        <color theme="1"/>
        <rFont val="Calibri"/>
        <family val="2"/>
        <charset val="238"/>
        <scheme val="minor"/>
      </rPr>
      <t xml:space="preserve">purpurový (magenta) 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</si>
  <si>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</si>
  <si>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>Toner do tiskárny HP Color Laser Jet Pro MFP M477fdn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</si>
  <si>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</si>
  <si>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modrý (cyan)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</si>
  <si>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</si>
  <si>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</si>
  <si>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HP Color Laser Jet Pro MFP M477fdw - </t>
    </r>
    <r>
      <rPr>
        <b/>
        <sz val="11"/>
        <color theme="1"/>
        <rFont val="Calibri"/>
        <family val="2"/>
        <charset val="238"/>
        <scheme val="minor"/>
      </rPr>
      <t>modrý (cyan)</t>
    </r>
  </si>
  <si>
    <r>
      <t xml:space="preserve">Toner do tiskárny HP Color Laser Jet Pro MFP M283fdw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</si>
  <si>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>Toner do tiskárny HP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modrý (cyan)</t>
    </r>
  </si>
  <si>
    <r>
      <t>Toner do tiskárny HP Color Laser Jet Pro MFP M283fdw - ž</t>
    </r>
    <r>
      <rPr>
        <b/>
        <sz val="11"/>
        <color theme="1"/>
        <rFont val="Calibri"/>
        <family val="2"/>
        <charset val="238"/>
        <scheme val="minor"/>
      </rPr>
      <t>lutý (yellow)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</si>
  <si>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</si>
  <si>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</si>
  <si>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Lexmark XC 2130 - </t>
    </r>
    <r>
      <rPr>
        <b/>
        <sz val="11"/>
        <color theme="1"/>
        <rFont val="Calibri"/>
        <family val="2"/>
        <charset val="238"/>
        <scheme val="minor"/>
      </rPr>
      <t>modrý (cyan)</t>
    </r>
  </si>
  <si>
    <r>
      <t>Toner do tiskárny Lexmark CX 410de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</si>
  <si>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OKI B432 -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</si>
  <si>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HP Color Laser Jet Pro MFP M479fdw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</si>
  <si>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HP Color Laser Jet Pro MFP M479fdw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</si>
  <si>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>Toner do tiskárny HP Color Laser Jet Pro MFP M479fdw -</t>
    </r>
    <r>
      <rPr>
        <b/>
        <sz val="11"/>
        <color theme="1"/>
        <rFont val="Calibri"/>
        <family val="2"/>
        <charset val="238"/>
        <scheme val="minor"/>
      </rPr>
      <t xml:space="preserve"> modrý (cyan)</t>
    </r>
  </si>
  <si>
    <r>
      <t>Toner do tiskárny XEROX C235 -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</si>
  <si>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>Toner do tiskárny XEROX C235 -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</si>
  <si>
    <r>
      <t xml:space="preserve">Toner do tiskárny XEROX C235 - </t>
    </r>
    <r>
      <rPr>
        <b/>
        <sz val="11"/>
        <color theme="1"/>
        <rFont val="Calibri"/>
        <family val="2"/>
        <charset val="238"/>
        <scheme val="minor"/>
      </rPr>
      <t>modrý (cyan)</t>
    </r>
  </si>
  <si>
    <r>
      <t>Toner do tiskárny KYOCERA TASKalfa 2554ci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</si>
  <si>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</si>
  <si>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>Toner do tiskárny KYOCERA TASKalfa 2554ci -</t>
    </r>
    <r>
      <rPr>
        <b/>
        <sz val="11"/>
        <color theme="1"/>
        <rFont val="Calibri"/>
        <family val="2"/>
        <charset val="238"/>
        <scheme val="minor"/>
      </rPr>
      <t xml:space="preserve"> modrý (cyan)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</si>
</sst>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86"/>
  <sheetViews>
    <sheetView tabSelected="1" zoomScale="66" zoomScaleNormal="66" workbookViewId="0">
      <selection activeCell="F31" sqref="F3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74.140625" style="1" customWidth="1"/>
    <col min="4" max="4" width="11.7109375" style="2" customWidth="1"/>
    <col min="5" max="5" width="11.28515625" style="3" customWidth="1"/>
    <col min="6" max="6" width="4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28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3" t="s">
        <v>28</v>
      </c>
      <c r="C1" s="84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5"/>
      <c r="H3" s="95"/>
      <c r="I3" s="95"/>
      <c r="J3" s="95"/>
      <c r="K3" s="95"/>
      <c r="L3" s="95"/>
      <c r="M3" s="95"/>
      <c r="N3" s="95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73" t="s">
        <v>53</v>
      </c>
      <c r="D7" s="51">
        <v>1</v>
      </c>
      <c r="E7" s="52" t="s">
        <v>29</v>
      </c>
      <c r="F7" s="73" t="s">
        <v>34</v>
      </c>
      <c r="G7" s="109"/>
      <c r="H7" s="53" t="str">
        <f t="shared" ref="H7:H36" si="0">IF(P7&gt;1999,"ANO","NE")</f>
        <v>NE</v>
      </c>
      <c r="I7" s="96" t="s">
        <v>30</v>
      </c>
      <c r="J7" s="101" t="s">
        <v>31</v>
      </c>
      <c r="K7" s="102"/>
      <c r="L7" s="96" t="s">
        <v>32</v>
      </c>
      <c r="M7" s="96" t="s">
        <v>33</v>
      </c>
      <c r="N7" s="80">
        <v>21</v>
      </c>
      <c r="O7" s="54">
        <f>D7*P7</f>
        <v>1850</v>
      </c>
      <c r="P7" s="55">
        <v>1850</v>
      </c>
      <c r="Q7" s="105"/>
      <c r="R7" s="56">
        <f>D7*Q7</f>
        <v>0</v>
      </c>
      <c r="S7" s="57" t="str">
        <f t="shared" ref="S7" si="1">IF(ISNUMBER(Q7), IF(Q7&gt;P7,"NEVYHOVUJE","VYHOVUJE")," ")</f>
        <v xml:space="preserve"> </v>
      </c>
      <c r="T7" s="77"/>
      <c r="U7" s="77" t="s">
        <v>10</v>
      </c>
    </row>
    <row r="8" spans="2:21" ht="41.25" customHeight="1" x14ac:dyDescent="0.25">
      <c r="B8" s="42">
        <v>2</v>
      </c>
      <c r="C8" s="74" t="s">
        <v>54</v>
      </c>
      <c r="D8" s="43">
        <v>2</v>
      </c>
      <c r="E8" s="44" t="s">
        <v>29</v>
      </c>
      <c r="F8" s="74" t="s">
        <v>35</v>
      </c>
      <c r="G8" s="110"/>
      <c r="H8" s="45" t="str">
        <f t="shared" si="0"/>
        <v>NE</v>
      </c>
      <c r="I8" s="99"/>
      <c r="J8" s="97"/>
      <c r="K8" s="103"/>
      <c r="L8" s="97"/>
      <c r="M8" s="97"/>
      <c r="N8" s="81"/>
      <c r="O8" s="46">
        <f t="shared" ref="O8:O36" si="2">D8*P8</f>
        <v>3800</v>
      </c>
      <c r="P8" s="47">
        <v>1900</v>
      </c>
      <c r="Q8" s="106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8"/>
      <c r="U8" s="78"/>
    </row>
    <row r="9" spans="2:21" ht="41.25" customHeight="1" x14ac:dyDescent="0.25">
      <c r="B9" s="42">
        <v>3</v>
      </c>
      <c r="C9" s="74" t="s">
        <v>55</v>
      </c>
      <c r="D9" s="43">
        <v>1</v>
      </c>
      <c r="E9" s="44" t="s">
        <v>29</v>
      </c>
      <c r="F9" s="74" t="s">
        <v>36</v>
      </c>
      <c r="G9" s="110"/>
      <c r="H9" s="45" t="str">
        <f t="shared" si="0"/>
        <v>ANO</v>
      </c>
      <c r="I9" s="99"/>
      <c r="J9" s="97"/>
      <c r="K9" s="103"/>
      <c r="L9" s="97"/>
      <c r="M9" s="97"/>
      <c r="N9" s="81"/>
      <c r="O9" s="46">
        <f t="shared" si="2"/>
        <v>2300</v>
      </c>
      <c r="P9" s="47">
        <v>2300</v>
      </c>
      <c r="Q9" s="106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8"/>
      <c r="U9" s="78"/>
    </row>
    <row r="10" spans="2:21" ht="41.25" customHeight="1" x14ac:dyDescent="0.25">
      <c r="B10" s="42">
        <v>4</v>
      </c>
      <c r="C10" s="74" t="s">
        <v>56</v>
      </c>
      <c r="D10" s="43">
        <v>1</v>
      </c>
      <c r="E10" s="44" t="s">
        <v>29</v>
      </c>
      <c r="F10" s="74" t="s">
        <v>36</v>
      </c>
      <c r="G10" s="110"/>
      <c r="H10" s="45" t="str">
        <f t="shared" si="0"/>
        <v>ANO</v>
      </c>
      <c r="I10" s="99"/>
      <c r="J10" s="97"/>
      <c r="K10" s="103"/>
      <c r="L10" s="97"/>
      <c r="M10" s="97"/>
      <c r="N10" s="81"/>
      <c r="O10" s="46">
        <f t="shared" si="2"/>
        <v>2300</v>
      </c>
      <c r="P10" s="47">
        <v>2300</v>
      </c>
      <c r="Q10" s="106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8"/>
      <c r="U10" s="78"/>
    </row>
    <row r="11" spans="2:21" ht="41.25" customHeight="1" x14ac:dyDescent="0.25">
      <c r="B11" s="42">
        <v>5</v>
      </c>
      <c r="C11" s="74" t="s">
        <v>57</v>
      </c>
      <c r="D11" s="43">
        <v>1</v>
      </c>
      <c r="E11" s="44" t="s">
        <v>29</v>
      </c>
      <c r="F11" s="74" t="s">
        <v>36</v>
      </c>
      <c r="G11" s="110"/>
      <c r="H11" s="45" t="str">
        <f t="shared" si="0"/>
        <v>ANO</v>
      </c>
      <c r="I11" s="99"/>
      <c r="J11" s="97"/>
      <c r="K11" s="103"/>
      <c r="L11" s="97"/>
      <c r="M11" s="97"/>
      <c r="N11" s="81"/>
      <c r="O11" s="46">
        <f t="shared" si="2"/>
        <v>2300</v>
      </c>
      <c r="P11" s="47">
        <v>2300</v>
      </c>
      <c r="Q11" s="106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78"/>
      <c r="U11" s="78"/>
    </row>
    <row r="12" spans="2:21" ht="41.25" customHeight="1" x14ac:dyDescent="0.25">
      <c r="B12" s="42">
        <v>6</v>
      </c>
      <c r="C12" s="74" t="s">
        <v>58</v>
      </c>
      <c r="D12" s="43">
        <v>1</v>
      </c>
      <c r="E12" s="44" t="s">
        <v>29</v>
      </c>
      <c r="F12" s="74" t="s">
        <v>34</v>
      </c>
      <c r="G12" s="110"/>
      <c r="H12" s="45" t="str">
        <f t="shared" si="0"/>
        <v>ANO</v>
      </c>
      <c r="I12" s="99"/>
      <c r="J12" s="97"/>
      <c r="K12" s="103"/>
      <c r="L12" s="97"/>
      <c r="M12" s="97"/>
      <c r="N12" s="81"/>
      <c r="O12" s="46">
        <f t="shared" si="2"/>
        <v>2300</v>
      </c>
      <c r="P12" s="47">
        <v>2300</v>
      </c>
      <c r="Q12" s="106"/>
      <c r="R12" s="48">
        <f t="shared" ref="R12:R36" si="11">D12*Q12</f>
        <v>0</v>
      </c>
      <c r="S12" s="49" t="str">
        <f t="shared" ref="S12:S36" si="12">IF(ISNUMBER(Q12), IF(Q12&gt;P12,"NEVYHOVUJE","VYHOVUJE")," ")</f>
        <v xml:space="preserve"> </v>
      </c>
      <c r="T12" s="78"/>
      <c r="U12" s="78"/>
    </row>
    <row r="13" spans="2:21" ht="41.25" customHeight="1" x14ac:dyDescent="0.25">
      <c r="B13" s="42">
        <v>7</v>
      </c>
      <c r="C13" s="74" t="s">
        <v>59</v>
      </c>
      <c r="D13" s="43">
        <v>1</v>
      </c>
      <c r="E13" s="44" t="s">
        <v>29</v>
      </c>
      <c r="F13" s="74" t="s">
        <v>37</v>
      </c>
      <c r="G13" s="110"/>
      <c r="H13" s="45" t="str">
        <f t="shared" si="0"/>
        <v>ANO</v>
      </c>
      <c r="I13" s="99"/>
      <c r="J13" s="97"/>
      <c r="K13" s="103"/>
      <c r="L13" s="97"/>
      <c r="M13" s="97"/>
      <c r="N13" s="81"/>
      <c r="O13" s="46">
        <f t="shared" si="2"/>
        <v>2100</v>
      </c>
      <c r="P13" s="47">
        <v>2100</v>
      </c>
      <c r="Q13" s="106"/>
      <c r="R13" s="48">
        <f t="shared" si="11"/>
        <v>0</v>
      </c>
      <c r="S13" s="49" t="str">
        <f t="shared" si="12"/>
        <v xml:space="preserve"> </v>
      </c>
      <c r="T13" s="78"/>
      <c r="U13" s="78"/>
    </row>
    <row r="14" spans="2:21" ht="41.25" customHeight="1" x14ac:dyDescent="0.25">
      <c r="B14" s="42">
        <v>8</v>
      </c>
      <c r="C14" s="74" t="s">
        <v>60</v>
      </c>
      <c r="D14" s="43">
        <v>1</v>
      </c>
      <c r="E14" s="44" t="s">
        <v>29</v>
      </c>
      <c r="F14" s="74" t="s">
        <v>38</v>
      </c>
      <c r="G14" s="110"/>
      <c r="H14" s="45" t="str">
        <f t="shared" si="0"/>
        <v>NE</v>
      </c>
      <c r="I14" s="99"/>
      <c r="J14" s="97"/>
      <c r="K14" s="103"/>
      <c r="L14" s="97"/>
      <c r="M14" s="97"/>
      <c r="N14" s="81"/>
      <c r="O14" s="46">
        <f t="shared" si="2"/>
        <v>1900</v>
      </c>
      <c r="P14" s="47">
        <v>1900</v>
      </c>
      <c r="Q14" s="106"/>
      <c r="R14" s="48">
        <f t="shared" si="11"/>
        <v>0</v>
      </c>
      <c r="S14" s="49" t="str">
        <f t="shared" si="12"/>
        <v xml:space="preserve"> </v>
      </c>
      <c r="T14" s="78"/>
      <c r="U14" s="78"/>
    </row>
    <row r="15" spans="2:21" ht="41.25" customHeight="1" x14ac:dyDescent="0.25">
      <c r="B15" s="42">
        <v>9</v>
      </c>
      <c r="C15" s="74" t="s">
        <v>61</v>
      </c>
      <c r="D15" s="43">
        <v>1</v>
      </c>
      <c r="E15" s="44" t="s">
        <v>29</v>
      </c>
      <c r="F15" s="74" t="s">
        <v>38</v>
      </c>
      <c r="G15" s="110"/>
      <c r="H15" s="45" t="str">
        <f t="shared" si="0"/>
        <v>NE</v>
      </c>
      <c r="I15" s="99"/>
      <c r="J15" s="97"/>
      <c r="K15" s="103"/>
      <c r="L15" s="97"/>
      <c r="M15" s="97"/>
      <c r="N15" s="81"/>
      <c r="O15" s="46">
        <f t="shared" si="2"/>
        <v>1900</v>
      </c>
      <c r="P15" s="47">
        <v>1900</v>
      </c>
      <c r="Q15" s="106"/>
      <c r="R15" s="48">
        <f t="shared" si="11"/>
        <v>0</v>
      </c>
      <c r="S15" s="49" t="str">
        <f t="shared" si="12"/>
        <v xml:space="preserve"> </v>
      </c>
      <c r="T15" s="78"/>
      <c r="U15" s="78"/>
    </row>
    <row r="16" spans="2:21" ht="41.25" customHeight="1" x14ac:dyDescent="0.25">
      <c r="B16" s="42">
        <v>10</v>
      </c>
      <c r="C16" s="74" t="s">
        <v>47</v>
      </c>
      <c r="D16" s="43">
        <v>1</v>
      </c>
      <c r="E16" s="44" t="s">
        <v>29</v>
      </c>
      <c r="F16" s="74" t="s">
        <v>38</v>
      </c>
      <c r="G16" s="110"/>
      <c r="H16" s="45" t="str">
        <f t="shared" si="0"/>
        <v>NE</v>
      </c>
      <c r="I16" s="99"/>
      <c r="J16" s="97"/>
      <c r="K16" s="103"/>
      <c r="L16" s="97"/>
      <c r="M16" s="97"/>
      <c r="N16" s="81"/>
      <c r="O16" s="46">
        <f t="shared" si="2"/>
        <v>1900</v>
      </c>
      <c r="P16" s="47">
        <v>1900</v>
      </c>
      <c r="Q16" s="106"/>
      <c r="R16" s="48">
        <f t="shared" si="11"/>
        <v>0</v>
      </c>
      <c r="S16" s="49" t="str">
        <f t="shared" si="12"/>
        <v xml:space="preserve"> </v>
      </c>
      <c r="T16" s="78"/>
      <c r="U16" s="78"/>
    </row>
    <row r="17" spans="2:21" ht="41.25" customHeight="1" x14ac:dyDescent="0.25">
      <c r="B17" s="42">
        <v>11</v>
      </c>
      <c r="C17" s="74" t="s">
        <v>62</v>
      </c>
      <c r="D17" s="43">
        <v>1</v>
      </c>
      <c r="E17" s="44" t="s">
        <v>29</v>
      </c>
      <c r="F17" s="74" t="s">
        <v>39</v>
      </c>
      <c r="G17" s="110"/>
      <c r="H17" s="45" t="str">
        <f t="shared" si="0"/>
        <v>ANO</v>
      </c>
      <c r="I17" s="99"/>
      <c r="J17" s="97"/>
      <c r="K17" s="103"/>
      <c r="L17" s="97"/>
      <c r="M17" s="97"/>
      <c r="N17" s="81"/>
      <c r="O17" s="46">
        <f t="shared" si="2"/>
        <v>3090</v>
      </c>
      <c r="P17" s="47">
        <v>3090</v>
      </c>
      <c r="Q17" s="106"/>
      <c r="R17" s="48">
        <f t="shared" si="11"/>
        <v>0</v>
      </c>
      <c r="S17" s="49" t="str">
        <f t="shared" si="12"/>
        <v xml:space="preserve"> </v>
      </c>
      <c r="T17" s="78"/>
      <c r="U17" s="78"/>
    </row>
    <row r="18" spans="2:21" ht="41.25" customHeight="1" x14ac:dyDescent="0.25">
      <c r="B18" s="42">
        <v>12</v>
      </c>
      <c r="C18" s="74" t="s">
        <v>63</v>
      </c>
      <c r="D18" s="43">
        <v>1</v>
      </c>
      <c r="E18" s="44" t="s">
        <v>29</v>
      </c>
      <c r="F18" s="74" t="s">
        <v>40</v>
      </c>
      <c r="G18" s="110"/>
      <c r="H18" s="45" t="str">
        <f t="shared" si="0"/>
        <v>ANO</v>
      </c>
      <c r="I18" s="99"/>
      <c r="J18" s="97"/>
      <c r="K18" s="103"/>
      <c r="L18" s="97"/>
      <c r="M18" s="97"/>
      <c r="N18" s="81"/>
      <c r="O18" s="46">
        <f t="shared" si="2"/>
        <v>2650</v>
      </c>
      <c r="P18" s="47">
        <v>2650</v>
      </c>
      <c r="Q18" s="106"/>
      <c r="R18" s="48">
        <f t="shared" si="11"/>
        <v>0</v>
      </c>
      <c r="S18" s="49" t="str">
        <f t="shared" si="12"/>
        <v xml:space="preserve"> </v>
      </c>
      <c r="T18" s="78"/>
      <c r="U18" s="78"/>
    </row>
    <row r="19" spans="2:21" ht="41.25" customHeight="1" x14ac:dyDescent="0.25">
      <c r="B19" s="42">
        <v>13</v>
      </c>
      <c r="C19" s="74" t="s">
        <v>64</v>
      </c>
      <c r="D19" s="43">
        <v>1</v>
      </c>
      <c r="E19" s="44" t="s">
        <v>29</v>
      </c>
      <c r="F19" s="74" t="s">
        <v>40</v>
      </c>
      <c r="G19" s="110"/>
      <c r="H19" s="45" t="str">
        <f t="shared" si="0"/>
        <v>ANO</v>
      </c>
      <c r="I19" s="99"/>
      <c r="J19" s="97"/>
      <c r="K19" s="103"/>
      <c r="L19" s="97"/>
      <c r="M19" s="97"/>
      <c r="N19" s="81"/>
      <c r="O19" s="46">
        <f t="shared" si="2"/>
        <v>2650</v>
      </c>
      <c r="P19" s="47">
        <v>2650</v>
      </c>
      <c r="Q19" s="106"/>
      <c r="R19" s="48">
        <f t="shared" si="11"/>
        <v>0</v>
      </c>
      <c r="S19" s="49" t="str">
        <f t="shared" si="12"/>
        <v xml:space="preserve"> </v>
      </c>
      <c r="T19" s="78"/>
      <c r="U19" s="78"/>
    </row>
    <row r="20" spans="2:21" ht="41.25" customHeight="1" x14ac:dyDescent="0.25">
      <c r="B20" s="42">
        <v>14</v>
      </c>
      <c r="C20" s="74" t="s">
        <v>48</v>
      </c>
      <c r="D20" s="43">
        <v>1</v>
      </c>
      <c r="E20" s="44" t="s">
        <v>29</v>
      </c>
      <c r="F20" s="74" t="s">
        <v>40</v>
      </c>
      <c r="G20" s="110"/>
      <c r="H20" s="45" t="str">
        <f t="shared" si="0"/>
        <v>ANO</v>
      </c>
      <c r="I20" s="99"/>
      <c r="J20" s="97"/>
      <c r="K20" s="103"/>
      <c r="L20" s="97"/>
      <c r="M20" s="97"/>
      <c r="N20" s="81"/>
      <c r="O20" s="46">
        <f t="shared" si="2"/>
        <v>2650</v>
      </c>
      <c r="P20" s="47">
        <v>2650</v>
      </c>
      <c r="Q20" s="106"/>
      <c r="R20" s="48">
        <f t="shared" si="11"/>
        <v>0</v>
      </c>
      <c r="S20" s="49" t="str">
        <f t="shared" si="12"/>
        <v xml:space="preserve"> </v>
      </c>
      <c r="T20" s="78"/>
      <c r="U20" s="78"/>
    </row>
    <row r="21" spans="2:21" ht="41.25" customHeight="1" x14ac:dyDescent="0.25">
      <c r="B21" s="42">
        <v>15</v>
      </c>
      <c r="C21" s="74" t="s">
        <v>65</v>
      </c>
      <c r="D21" s="43">
        <v>2</v>
      </c>
      <c r="E21" s="44" t="s">
        <v>29</v>
      </c>
      <c r="F21" s="74" t="s">
        <v>41</v>
      </c>
      <c r="G21" s="110"/>
      <c r="H21" s="45" t="str">
        <f t="shared" si="0"/>
        <v>ANO</v>
      </c>
      <c r="I21" s="99"/>
      <c r="J21" s="97"/>
      <c r="K21" s="103"/>
      <c r="L21" s="97"/>
      <c r="M21" s="97"/>
      <c r="N21" s="81"/>
      <c r="O21" s="46">
        <f t="shared" si="2"/>
        <v>5100</v>
      </c>
      <c r="P21" s="47">
        <v>2550</v>
      </c>
      <c r="Q21" s="106"/>
      <c r="R21" s="48">
        <f t="shared" ref="R21:R25" si="13">D21*Q21</f>
        <v>0</v>
      </c>
      <c r="S21" s="49" t="str">
        <f t="shared" ref="S21:S25" si="14">IF(ISNUMBER(Q21), IF(Q21&gt;P21,"NEVYHOVUJE","VYHOVUJE")," ")</f>
        <v xml:space="preserve"> </v>
      </c>
      <c r="T21" s="78"/>
      <c r="U21" s="78"/>
    </row>
    <row r="22" spans="2:21" ht="41.25" customHeight="1" x14ac:dyDescent="0.25">
      <c r="B22" s="42">
        <v>16</v>
      </c>
      <c r="C22" s="74" t="s">
        <v>49</v>
      </c>
      <c r="D22" s="43">
        <v>1</v>
      </c>
      <c r="E22" s="44" t="s">
        <v>29</v>
      </c>
      <c r="F22" s="74" t="s">
        <v>40</v>
      </c>
      <c r="G22" s="110"/>
      <c r="H22" s="45" t="str">
        <f t="shared" si="0"/>
        <v>ANO</v>
      </c>
      <c r="I22" s="99"/>
      <c r="J22" s="97"/>
      <c r="K22" s="103"/>
      <c r="L22" s="97"/>
      <c r="M22" s="97"/>
      <c r="N22" s="81"/>
      <c r="O22" s="46">
        <f t="shared" si="2"/>
        <v>2800</v>
      </c>
      <c r="P22" s="47">
        <v>2800</v>
      </c>
      <c r="Q22" s="106"/>
      <c r="R22" s="48">
        <f t="shared" si="13"/>
        <v>0</v>
      </c>
      <c r="S22" s="49" t="str">
        <f t="shared" si="14"/>
        <v xml:space="preserve"> </v>
      </c>
      <c r="T22" s="78"/>
      <c r="U22" s="78"/>
    </row>
    <row r="23" spans="2:21" ht="41.25" customHeight="1" x14ac:dyDescent="0.25">
      <c r="B23" s="42">
        <v>17</v>
      </c>
      <c r="C23" s="74" t="s">
        <v>50</v>
      </c>
      <c r="D23" s="43">
        <v>2</v>
      </c>
      <c r="E23" s="44" t="s">
        <v>29</v>
      </c>
      <c r="F23" s="74" t="s">
        <v>40</v>
      </c>
      <c r="G23" s="110"/>
      <c r="H23" s="45" t="str">
        <f t="shared" si="0"/>
        <v>ANO</v>
      </c>
      <c r="I23" s="99"/>
      <c r="J23" s="97"/>
      <c r="K23" s="103"/>
      <c r="L23" s="97"/>
      <c r="M23" s="97"/>
      <c r="N23" s="81"/>
      <c r="O23" s="46">
        <f t="shared" si="2"/>
        <v>5600</v>
      </c>
      <c r="P23" s="47">
        <v>2800</v>
      </c>
      <c r="Q23" s="106"/>
      <c r="R23" s="48">
        <f t="shared" si="13"/>
        <v>0</v>
      </c>
      <c r="S23" s="49" t="str">
        <f t="shared" si="14"/>
        <v xml:space="preserve"> </v>
      </c>
      <c r="T23" s="78"/>
      <c r="U23" s="78"/>
    </row>
    <row r="24" spans="2:21" ht="41.25" customHeight="1" x14ac:dyDescent="0.25">
      <c r="B24" s="42">
        <v>18</v>
      </c>
      <c r="C24" s="74" t="s">
        <v>66</v>
      </c>
      <c r="D24" s="43">
        <v>2</v>
      </c>
      <c r="E24" s="44" t="s">
        <v>29</v>
      </c>
      <c r="F24" s="74" t="s">
        <v>40</v>
      </c>
      <c r="G24" s="110"/>
      <c r="H24" s="45" t="str">
        <f t="shared" si="0"/>
        <v>NE</v>
      </c>
      <c r="I24" s="99"/>
      <c r="J24" s="97"/>
      <c r="K24" s="103"/>
      <c r="L24" s="97"/>
      <c r="M24" s="97"/>
      <c r="N24" s="81"/>
      <c r="O24" s="46">
        <f t="shared" si="2"/>
        <v>3700</v>
      </c>
      <c r="P24" s="47">
        <v>1850</v>
      </c>
      <c r="Q24" s="106"/>
      <c r="R24" s="48">
        <f t="shared" si="13"/>
        <v>0</v>
      </c>
      <c r="S24" s="49" t="str">
        <f t="shared" si="14"/>
        <v xml:space="preserve"> </v>
      </c>
      <c r="T24" s="78"/>
      <c r="U24" s="78"/>
    </row>
    <row r="25" spans="2:21" ht="41.25" customHeight="1" x14ac:dyDescent="0.25">
      <c r="B25" s="42">
        <v>19</v>
      </c>
      <c r="C25" s="74" t="s">
        <v>67</v>
      </c>
      <c r="D25" s="43">
        <v>2</v>
      </c>
      <c r="E25" s="44" t="s">
        <v>29</v>
      </c>
      <c r="F25" s="74" t="s">
        <v>35</v>
      </c>
      <c r="G25" s="110"/>
      <c r="H25" s="45" t="str">
        <f t="shared" si="0"/>
        <v>NE</v>
      </c>
      <c r="I25" s="99"/>
      <c r="J25" s="97"/>
      <c r="K25" s="103"/>
      <c r="L25" s="97"/>
      <c r="M25" s="97"/>
      <c r="N25" s="81"/>
      <c r="O25" s="46">
        <f t="shared" si="2"/>
        <v>3300</v>
      </c>
      <c r="P25" s="47">
        <v>1650</v>
      </c>
      <c r="Q25" s="106"/>
      <c r="R25" s="48">
        <f t="shared" si="13"/>
        <v>0</v>
      </c>
      <c r="S25" s="49" t="str">
        <f t="shared" si="14"/>
        <v xml:space="preserve"> </v>
      </c>
      <c r="T25" s="78"/>
      <c r="U25" s="78"/>
    </row>
    <row r="26" spans="2:21" ht="41.25" customHeight="1" x14ac:dyDescent="0.25">
      <c r="B26" s="59">
        <v>20</v>
      </c>
      <c r="C26" s="75" t="s">
        <v>68</v>
      </c>
      <c r="D26" s="60">
        <v>2</v>
      </c>
      <c r="E26" s="61" t="s">
        <v>29</v>
      </c>
      <c r="F26" s="75" t="s">
        <v>36</v>
      </c>
      <c r="G26" s="111"/>
      <c r="H26" s="45" t="str">
        <f t="shared" si="0"/>
        <v>ANO</v>
      </c>
      <c r="I26" s="99"/>
      <c r="J26" s="97"/>
      <c r="K26" s="103"/>
      <c r="L26" s="97"/>
      <c r="M26" s="97"/>
      <c r="N26" s="81"/>
      <c r="O26" s="46">
        <f t="shared" si="2"/>
        <v>4200</v>
      </c>
      <c r="P26" s="62">
        <v>2100</v>
      </c>
      <c r="Q26" s="107"/>
      <c r="R26" s="48">
        <f t="shared" ref="R26:R35" si="15">D26*Q26</f>
        <v>0</v>
      </c>
      <c r="S26" s="49" t="str">
        <f t="shared" ref="S26:S35" si="16">IF(ISNUMBER(Q26), IF(Q26&gt;P26,"NEVYHOVUJE","VYHOVUJE")," ")</f>
        <v xml:space="preserve"> </v>
      </c>
      <c r="T26" s="78"/>
      <c r="U26" s="78"/>
    </row>
    <row r="27" spans="2:21" ht="41.25" customHeight="1" x14ac:dyDescent="0.25">
      <c r="B27" s="59">
        <v>21</v>
      </c>
      <c r="C27" s="75" t="s">
        <v>69</v>
      </c>
      <c r="D27" s="60">
        <v>2</v>
      </c>
      <c r="E27" s="61" t="s">
        <v>29</v>
      </c>
      <c r="F27" s="75" t="s">
        <v>36</v>
      </c>
      <c r="G27" s="111"/>
      <c r="H27" s="45" t="str">
        <f t="shared" si="0"/>
        <v>ANO</v>
      </c>
      <c r="I27" s="99"/>
      <c r="J27" s="97"/>
      <c r="K27" s="103"/>
      <c r="L27" s="97"/>
      <c r="M27" s="97"/>
      <c r="N27" s="81"/>
      <c r="O27" s="46">
        <f t="shared" si="2"/>
        <v>4200</v>
      </c>
      <c r="P27" s="62">
        <v>2100</v>
      </c>
      <c r="Q27" s="107"/>
      <c r="R27" s="48">
        <f t="shared" si="15"/>
        <v>0</v>
      </c>
      <c r="S27" s="49" t="str">
        <f t="shared" si="16"/>
        <v xml:space="preserve"> </v>
      </c>
      <c r="T27" s="78"/>
      <c r="U27" s="78"/>
    </row>
    <row r="28" spans="2:21" ht="41.25" customHeight="1" x14ac:dyDescent="0.25">
      <c r="B28" s="59">
        <v>22</v>
      </c>
      <c r="C28" s="75" t="s">
        <v>42</v>
      </c>
      <c r="D28" s="60">
        <v>2</v>
      </c>
      <c r="E28" s="61" t="s">
        <v>29</v>
      </c>
      <c r="F28" s="75" t="s">
        <v>36</v>
      </c>
      <c r="G28" s="111"/>
      <c r="H28" s="45" t="str">
        <f t="shared" si="0"/>
        <v>ANO</v>
      </c>
      <c r="I28" s="99"/>
      <c r="J28" s="97"/>
      <c r="K28" s="103"/>
      <c r="L28" s="97"/>
      <c r="M28" s="97"/>
      <c r="N28" s="81"/>
      <c r="O28" s="46">
        <f t="shared" si="2"/>
        <v>4200</v>
      </c>
      <c r="P28" s="62">
        <v>2100</v>
      </c>
      <c r="Q28" s="107"/>
      <c r="R28" s="48">
        <f t="shared" si="15"/>
        <v>0</v>
      </c>
      <c r="S28" s="49" t="str">
        <f t="shared" si="16"/>
        <v xml:space="preserve"> </v>
      </c>
      <c r="T28" s="78"/>
      <c r="U28" s="78"/>
    </row>
    <row r="29" spans="2:21" ht="41.25" customHeight="1" x14ac:dyDescent="0.25">
      <c r="B29" s="59">
        <v>23</v>
      </c>
      <c r="C29" s="75" t="s">
        <v>70</v>
      </c>
      <c r="D29" s="60">
        <v>1</v>
      </c>
      <c r="E29" s="61" t="s">
        <v>29</v>
      </c>
      <c r="F29" s="75" t="s">
        <v>43</v>
      </c>
      <c r="G29" s="111"/>
      <c r="H29" s="45" t="str">
        <f t="shared" si="0"/>
        <v>NE</v>
      </c>
      <c r="I29" s="99"/>
      <c r="J29" s="97"/>
      <c r="K29" s="103"/>
      <c r="L29" s="97"/>
      <c r="M29" s="97"/>
      <c r="N29" s="81"/>
      <c r="O29" s="46">
        <f t="shared" si="2"/>
        <v>1750</v>
      </c>
      <c r="P29" s="62">
        <v>1750</v>
      </c>
      <c r="Q29" s="107"/>
      <c r="R29" s="48">
        <f t="shared" si="15"/>
        <v>0</v>
      </c>
      <c r="S29" s="49" t="str">
        <f t="shared" si="16"/>
        <v xml:space="preserve"> </v>
      </c>
      <c r="T29" s="78"/>
      <c r="U29" s="78"/>
    </row>
    <row r="30" spans="2:21" ht="41.25" customHeight="1" x14ac:dyDescent="0.25">
      <c r="B30" s="59">
        <v>24</v>
      </c>
      <c r="C30" s="75" t="s">
        <v>71</v>
      </c>
      <c r="D30" s="60">
        <v>1</v>
      </c>
      <c r="E30" s="61" t="s">
        <v>29</v>
      </c>
      <c r="F30" s="75" t="s">
        <v>44</v>
      </c>
      <c r="G30" s="111"/>
      <c r="H30" s="45" t="str">
        <f t="shared" si="0"/>
        <v>ANO</v>
      </c>
      <c r="I30" s="99"/>
      <c r="J30" s="97"/>
      <c r="K30" s="103"/>
      <c r="L30" s="97"/>
      <c r="M30" s="97"/>
      <c r="N30" s="81"/>
      <c r="O30" s="46">
        <f t="shared" si="2"/>
        <v>2200</v>
      </c>
      <c r="P30" s="62">
        <v>2200</v>
      </c>
      <c r="Q30" s="107"/>
      <c r="R30" s="48">
        <f t="shared" si="15"/>
        <v>0</v>
      </c>
      <c r="S30" s="49" t="str">
        <f t="shared" si="16"/>
        <v xml:space="preserve"> </v>
      </c>
      <c r="T30" s="78"/>
      <c r="U30" s="78"/>
    </row>
    <row r="31" spans="2:21" ht="41.25" customHeight="1" x14ac:dyDescent="0.25">
      <c r="B31" s="59">
        <v>25</v>
      </c>
      <c r="C31" s="75" t="s">
        <v>72</v>
      </c>
      <c r="D31" s="60">
        <v>1</v>
      </c>
      <c r="E31" s="61" t="s">
        <v>29</v>
      </c>
      <c r="F31" s="75" t="s">
        <v>44</v>
      </c>
      <c r="G31" s="111"/>
      <c r="H31" s="45" t="str">
        <f t="shared" si="0"/>
        <v>ANO</v>
      </c>
      <c r="I31" s="99"/>
      <c r="J31" s="97"/>
      <c r="K31" s="103"/>
      <c r="L31" s="97"/>
      <c r="M31" s="97"/>
      <c r="N31" s="81"/>
      <c r="O31" s="46">
        <f t="shared" si="2"/>
        <v>2200</v>
      </c>
      <c r="P31" s="62">
        <v>2200</v>
      </c>
      <c r="Q31" s="107"/>
      <c r="R31" s="48">
        <f t="shared" si="15"/>
        <v>0</v>
      </c>
      <c r="S31" s="49" t="str">
        <f t="shared" si="16"/>
        <v xml:space="preserve"> </v>
      </c>
      <c r="T31" s="78"/>
      <c r="U31" s="78"/>
    </row>
    <row r="32" spans="2:21" ht="41.25" customHeight="1" x14ac:dyDescent="0.25">
      <c r="B32" s="59">
        <v>26</v>
      </c>
      <c r="C32" s="75" t="s">
        <v>51</v>
      </c>
      <c r="D32" s="60">
        <v>1</v>
      </c>
      <c r="E32" s="61" t="s">
        <v>29</v>
      </c>
      <c r="F32" s="75" t="s">
        <v>44</v>
      </c>
      <c r="G32" s="111"/>
      <c r="H32" s="45" t="str">
        <f t="shared" si="0"/>
        <v>ANO</v>
      </c>
      <c r="I32" s="99"/>
      <c r="J32" s="97"/>
      <c r="K32" s="103"/>
      <c r="L32" s="97"/>
      <c r="M32" s="97"/>
      <c r="N32" s="81"/>
      <c r="O32" s="46">
        <f t="shared" si="2"/>
        <v>2200</v>
      </c>
      <c r="P32" s="62">
        <v>2200</v>
      </c>
      <c r="Q32" s="107"/>
      <c r="R32" s="48">
        <f t="shared" si="15"/>
        <v>0</v>
      </c>
      <c r="S32" s="49" t="str">
        <f t="shared" si="16"/>
        <v xml:space="preserve"> </v>
      </c>
      <c r="T32" s="78"/>
      <c r="U32" s="78"/>
    </row>
    <row r="33" spans="2:21" ht="41.25" customHeight="1" x14ac:dyDescent="0.25">
      <c r="B33" s="59">
        <v>27</v>
      </c>
      <c r="C33" s="75" t="s">
        <v>73</v>
      </c>
      <c r="D33" s="60">
        <v>1</v>
      </c>
      <c r="E33" s="61" t="s">
        <v>29</v>
      </c>
      <c r="F33" s="75" t="s">
        <v>45</v>
      </c>
      <c r="G33" s="111"/>
      <c r="H33" s="45" t="str">
        <f t="shared" si="0"/>
        <v>NE</v>
      </c>
      <c r="I33" s="99"/>
      <c r="J33" s="97"/>
      <c r="K33" s="103"/>
      <c r="L33" s="97"/>
      <c r="M33" s="97"/>
      <c r="N33" s="81"/>
      <c r="O33" s="46">
        <f t="shared" si="2"/>
        <v>1750</v>
      </c>
      <c r="P33" s="62">
        <v>1750</v>
      </c>
      <c r="Q33" s="107"/>
      <c r="R33" s="48">
        <f t="shared" si="15"/>
        <v>0</v>
      </c>
      <c r="S33" s="49" t="str">
        <f t="shared" si="16"/>
        <v xml:space="preserve"> </v>
      </c>
      <c r="T33" s="78"/>
      <c r="U33" s="78"/>
    </row>
    <row r="34" spans="2:21" ht="41.25" customHeight="1" x14ac:dyDescent="0.25">
      <c r="B34" s="59">
        <v>28</v>
      </c>
      <c r="C34" s="75" t="s">
        <v>74</v>
      </c>
      <c r="D34" s="60">
        <v>1</v>
      </c>
      <c r="E34" s="61" t="s">
        <v>29</v>
      </c>
      <c r="F34" s="75" t="s">
        <v>46</v>
      </c>
      <c r="G34" s="111"/>
      <c r="H34" s="45" t="str">
        <f t="shared" si="0"/>
        <v>ANO</v>
      </c>
      <c r="I34" s="99"/>
      <c r="J34" s="97"/>
      <c r="K34" s="103"/>
      <c r="L34" s="97"/>
      <c r="M34" s="97"/>
      <c r="N34" s="81"/>
      <c r="O34" s="46">
        <f t="shared" si="2"/>
        <v>2050</v>
      </c>
      <c r="P34" s="62">
        <v>2050</v>
      </c>
      <c r="Q34" s="107"/>
      <c r="R34" s="48">
        <f t="shared" si="15"/>
        <v>0</v>
      </c>
      <c r="S34" s="49" t="str">
        <f t="shared" si="16"/>
        <v xml:space="preserve"> </v>
      </c>
      <c r="T34" s="78"/>
      <c r="U34" s="78"/>
    </row>
    <row r="35" spans="2:21" ht="41.25" customHeight="1" x14ac:dyDescent="0.25">
      <c r="B35" s="59">
        <v>29</v>
      </c>
      <c r="C35" s="75" t="s">
        <v>75</v>
      </c>
      <c r="D35" s="60">
        <v>1</v>
      </c>
      <c r="E35" s="61" t="s">
        <v>29</v>
      </c>
      <c r="F35" s="75" t="s">
        <v>46</v>
      </c>
      <c r="G35" s="111"/>
      <c r="H35" s="45" t="str">
        <f t="shared" si="0"/>
        <v>ANO</v>
      </c>
      <c r="I35" s="99"/>
      <c r="J35" s="97"/>
      <c r="K35" s="103"/>
      <c r="L35" s="97"/>
      <c r="M35" s="97"/>
      <c r="N35" s="81"/>
      <c r="O35" s="46">
        <f t="shared" si="2"/>
        <v>2050</v>
      </c>
      <c r="P35" s="62">
        <v>2050</v>
      </c>
      <c r="Q35" s="107"/>
      <c r="R35" s="48">
        <f t="shared" si="15"/>
        <v>0</v>
      </c>
      <c r="S35" s="49" t="str">
        <f t="shared" si="16"/>
        <v xml:space="preserve"> </v>
      </c>
      <c r="T35" s="78"/>
      <c r="U35" s="78"/>
    </row>
    <row r="36" spans="2:21" ht="41.25" customHeight="1" thickBot="1" x14ac:dyDescent="0.3">
      <c r="B36" s="63">
        <v>30</v>
      </c>
      <c r="C36" s="76" t="s">
        <v>52</v>
      </c>
      <c r="D36" s="64">
        <v>1</v>
      </c>
      <c r="E36" s="65" t="s">
        <v>29</v>
      </c>
      <c r="F36" s="76" t="s">
        <v>46</v>
      </c>
      <c r="G36" s="112"/>
      <c r="H36" s="66" t="str">
        <f t="shared" si="0"/>
        <v>ANO</v>
      </c>
      <c r="I36" s="100"/>
      <c r="J36" s="98"/>
      <c r="K36" s="104"/>
      <c r="L36" s="98"/>
      <c r="M36" s="98"/>
      <c r="N36" s="82"/>
      <c r="O36" s="67">
        <f t="shared" si="2"/>
        <v>2050</v>
      </c>
      <c r="P36" s="68">
        <v>2050</v>
      </c>
      <c r="Q36" s="108"/>
      <c r="R36" s="69">
        <f t="shared" si="11"/>
        <v>0</v>
      </c>
      <c r="S36" s="70" t="str">
        <f t="shared" si="12"/>
        <v xml:space="preserve"> </v>
      </c>
      <c r="T36" s="79"/>
      <c r="U36" s="79"/>
    </row>
    <row r="37" spans="2:21" ht="16.5" thickTop="1" thickBot="1" x14ac:dyDescent="0.3">
      <c r="C37"/>
      <c r="D37"/>
      <c r="E37"/>
      <c r="F37"/>
      <c r="G37"/>
      <c r="H37"/>
      <c r="I37"/>
      <c r="J37"/>
      <c r="N37"/>
      <c r="O37"/>
      <c r="R37" s="41"/>
    </row>
    <row r="38" spans="2:21" ht="60.75" customHeight="1" thickTop="1" thickBot="1" x14ac:dyDescent="0.3">
      <c r="B38" s="90" t="s">
        <v>14</v>
      </c>
      <c r="C38" s="91"/>
      <c r="D38" s="91"/>
      <c r="E38" s="91"/>
      <c r="F38" s="91"/>
      <c r="G38" s="91"/>
      <c r="H38" s="71"/>
      <c r="I38" s="25"/>
      <c r="J38" s="25"/>
      <c r="K38" s="25"/>
      <c r="L38" s="11"/>
      <c r="M38" s="11"/>
      <c r="N38" s="26"/>
      <c r="O38" s="26"/>
      <c r="P38" s="27" t="s">
        <v>11</v>
      </c>
      <c r="Q38" s="92" t="s">
        <v>12</v>
      </c>
      <c r="R38" s="93"/>
      <c r="S38" s="94"/>
      <c r="T38" s="20"/>
      <c r="U38" s="28"/>
    </row>
    <row r="39" spans="2:21" ht="33.75" customHeight="1" thickTop="1" thickBot="1" x14ac:dyDescent="0.3">
      <c r="B39" s="85" t="s">
        <v>15</v>
      </c>
      <c r="C39" s="86"/>
      <c r="D39" s="86"/>
      <c r="E39" s="86"/>
      <c r="F39" s="86"/>
      <c r="G39" s="86"/>
      <c r="H39" s="34"/>
      <c r="I39" s="29"/>
      <c r="L39" s="9"/>
      <c r="M39" s="9"/>
      <c r="N39" s="30"/>
      <c r="O39" s="30"/>
      <c r="P39" s="31">
        <f>SUM(O7:O36)</f>
        <v>83040</v>
      </c>
      <c r="Q39" s="87">
        <f>SUM(R7:R36)</f>
        <v>0</v>
      </c>
      <c r="R39" s="88"/>
      <c r="S39" s="89"/>
    </row>
    <row r="40" spans="2:21" ht="14.25" customHeight="1" thickTop="1" x14ac:dyDescent="0.25"/>
    <row r="41" spans="2:21" ht="14.25" customHeight="1" x14ac:dyDescent="0.25">
      <c r="B41" s="37"/>
    </row>
    <row r="42" spans="2:21" ht="14.25" customHeight="1" x14ac:dyDescent="0.25">
      <c r="B42" s="38"/>
      <c r="C42" s="37"/>
    </row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</sheetData>
  <sheetProtection algorithmName="SHA-512" hashValue="Kgc1mKl93zeq5cOEuPPC0sJqGyvKeb20fXEt7pX2L39ShWeuq0K2rggE5BuM5EziK4Zg1cRXUTVEpmoLxuqchw==" saltValue="OUoPWFXjMUN5XK67ZFPF8Q==" spinCount="100000" sheet="1" objects="1" scenarios="1"/>
  <mergeCells count="14">
    <mergeCell ref="B1:C1"/>
    <mergeCell ref="B39:G39"/>
    <mergeCell ref="Q39:S39"/>
    <mergeCell ref="B38:G38"/>
    <mergeCell ref="Q38:S38"/>
    <mergeCell ref="G3:N3"/>
    <mergeCell ref="L7:L36"/>
    <mergeCell ref="M7:M36"/>
    <mergeCell ref="I7:I36"/>
    <mergeCell ref="J7:J36"/>
    <mergeCell ref="K7:K36"/>
    <mergeCell ref="U7:U36"/>
    <mergeCell ref="T7:T36"/>
    <mergeCell ref="N7:N36"/>
  </mergeCells>
  <conditionalFormatting sqref="B7:B3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36">
    <cfRule type="containsBlanks" dxfId="9" priority="2">
      <formula>LEN(TRIM(D7))=0</formula>
    </cfRule>
  </conditionalFormatting>
  <conditionalFormatting sqref="G7:G36 Q7:Q3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36">
    <cfRule type="notContainsBlanks" dxfId="5" priority="29">
      <formula>LEN(TRIM(G7))&gt;0</formula>
    </cfRule>
  </conditionalFormatting>
  <conditionalFormatting sqref="H7:H3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3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36" xr:uid="{00000000-0002-0000-0000-000001000000}">
      <formula1>"ANO,NE"</formula1>
    </dataValidation>
    <dataValidation type="list" showInputMessage="1" showErrorMessage="1" sqref="E7:E3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2023-05-26T05:20:13Z</cp:lastPrinted>
  <dcterms:created xsi:type="dcterms:W3CDTF">2014-03-05T12:43:32Z</dcterms:created>
  <dcterms:modified xsi:type="dcterms:W3CDTF">2023-05-26T08:14:41Z</dcterms:modified>
</cp:coreProperties>
</file>