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9\1 výzva\"/>
    </mc:Choice>
  </mc:AlternateContent>
  <xr:revisionPtr revIDLastSave="0" documentId="13_ncr:1_{712C4F81-1FFC-4CDC-B459-03843D8C76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R7" i="1"/>
  <c r="S7" i="1"/>
  <c r="R8" i="1"/>
  <c r="S8" i="1"/>
  <c r="R9" i="1"/>
  <c r="S9" i="1"/>
  <c r="P12" i="1" l="1"/>
  <c r="Q12" i="1" l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<sst xmlns="http://schemas.openxmlformats.org/spreadsheetml/2006/main" count="44" uniqueCount="41">
  <si>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</si>
  <si>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</si>
  <si>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</si>
  <si>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</si>
  <si>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</si>
  <si>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</si>
  <si>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</si>
  <si>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</si>
  <si>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</si>
  <si>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</si>
  <si>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</si>
  <si>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</si>
  <si>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</si>
  <si>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</si>
  <si>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</si>
  <si>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38436000-0 - Třepačky a příslušenství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</si>
  <si>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</si>
  <si>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</si>
  <si>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</si>
  <si>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</si>
  <si>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</si>
  <si>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</si>
  <si>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</si>
  <si>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</si>
  <si>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</si>
  <si>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</si>
  <si>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</si>
  <si>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</si>
  <si>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</si>
  <si>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</si>
  <si>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</si>
  <si>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 xml:space="preserve">Pokud financováno z projektových prostředků, pak ŘEŠITEL uvede: NÁZEV A ČÍSLO DOTAČNÍHO PROJEKTU </t>
  </si>
  <si>
    <t>Stolní laboratorní pH/ISE multimetr</t>
  </si>
  <si>
    <t>pH metr kapesní s ISFET čidlem</t>
  </si>
  <si>
    <t>Ing. Daniela Moravcová, Ph.D.,
Tel.: 37763 4557</t>
  </si>
  <si>
    <t>Univerzitní 26,
301 00 Plzeň,
 Fakulta elektrotechnická - Katedra materiálů a technologií,
místnost EK 408</t>
  </si>
  <si>
    <t>Magnetické míchadlo s ohřevem včetně teploměru, stojanové tyče a křížové svorky, držák a víčko na kádinku (set ready to go)</t>
  </si>
  <si>
    <r>
      <t xml:space="preserve">Plotýnka z hliníkové slitiny nebo nerezové oceli, nastavení teploty plotýnky a otáček míchadla pomocí otočných ovládacích prvků, LED displej se zobrazením nastavených a skutečných hodnot, ochrana proti překročení nastavené teploty a signalizace horké plotýnky po vypnutí přístroje, možnost připojení kontaktního teploměru určeného pro měření teploty míchaného vzorku, možnost připojení čidla Pt1000 pro regulaci teploty vzorku, kompatibilní s reakčními bloky a nástavnými olejovými lázněmi, krytí alespoň IP42, komunikační rozhraní RS232, USB.
Maximální míchaný objem (vody) - alespoň 15 litrů.
Rozsah otáček: 50 - 1500 min-1 (max. krok 10 ot/min).
Průměr plotýnky alespoň 130 mm, rozměry přístroje (š x v x h) ne větší než 165 x 90 x 300 mm, hmotnost ne větší než 3,5 kg.
Rozsah regulace teploty míchadla min.: 0 - 310 °C (výkon ohřevu min. 600 W), rozlišení nastavení teploty topné desky min. 1°C, dodaný teploměr s přesností min. 1°C.                                                                                                           
</t>
    </r>
    <r>
      <rPr>
        <b/>
        <sz val="11"/>
        <rFont val="Calibri"/>
        <family val="2"/>
        <charset val="238"/>
        <scheme val="minor"/>
      </rPr>
      <t>Součástí dodávky musí být magnetické míchadlo s ohřevem včetně teploměru, stojanové tyče, křížové svorky, držáku a víčka na kádinku.</t>
    </r>
  </si>
  <si>
    <r>
      <t xml:space="preserve">Stolní laboratorní  multimetr umožňující měření   pH / ORP /ISE/ vodivosti / rozpuštěných látek / rezistivity/ NaCl a teploty; dvoukanálový, 2 BNC vstupy, možnost souběžného měření pH a ISE, rozsah pH -2 až 20, ORP +- 2000 mV, ISE 10E-6 až 10E5 mg/L, vodivost 0,0 µS/cm - 1000 mS/cm; možnost automatické nebo manuální teplotní kompenzace, požadovaná přesnost měření: ±0,002 pH; ORP ±0,2 mV; ISE 0,5% monovalentní / 1% bivalentní ionty; T ±0,2°C , kalibrace pH i ISE alespoň pětibodová. Automatické sledování ustálení měřené hodnoty a GLP formát záznamů (včetně kalibrace), připojení k PC pomocí USB nebo RS232. Max. hmotnost 2 kg. 
</t>
    </r>
    <r>
      <rPr>
        <b/>
        <sz val="11"/>
        <rFont val="Calibri"/>
        <family val="2"/>
        <charset val="238"/>
        <scheme val="minor"/>
      </rPr>
      <t xml:space="preserve">Součástí dodávky musí být přístroj včetně síťového adaptéru, držáku elektrod, teplotní sondy, skleněné pH elektrody a sondy konduktivity + software pro PC. 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</t>
    </r>
  </si>
  <si>
    <t>Kapesní pH metr s ISFET čidlem umožňující měření pH i malých objemů vzorků (50 µl) a vysoce odolný vůči mechanickému působení. Rozsah měření pH 2,0 až 12,0; rozlišení pH 0,1 , rozsah teplot od 5°C do 40 °C, rozlišení teplot 1 °C,  kalibrace 1 nebo 2 body. Hmotnost do 60 g.</t>
  </si>
  <si>
    <t xml:space="preserve">Příloha č. 2 Kupní smlouvy - technická specifikace
Laboratorní a měřící technika (III.) 009 - 2023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</si>
</sst>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9" fillId="4" borderId="7" xfId="0" applyFont="1" applyFill="1" applyBorder="1" applyAlignment="1">
      <alignment horizontal="left" vertical="center" wrapText="1" indent="1"/>
    </xf>
    <xf numFmtId="0" fontId="13" fillId="4" borderId="7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center" vertical="center" wrapText="1"/>
      <protection locked="0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zoomScaleNormal="100" workbookViewId="0">
      <selection activeCell="G2" sqref="G2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7109375" hidden="1" customWidth="1"/>
    <col min="11" max="11" width="24.5703125" customWidth="1"/>
    <col min="12" max="12" width="31.1406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70" t="s">
        <v>40</v>
      </c>
      <c r="C1" s="71"/>
      <c r="D1" s="7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9.25" customHeight="1" x14ac:dyDescent="0.25">
      <c r="B3" s="14"/>
      <c r="C3" s="12" t="s">
        <v>0</v>
      </c>
      <c r="D3" s="13"/>
      <c r="E3" s="13"/>
      <c r="F3" s="13"/>
      <c r="G3" s="72"/>
      <c r="H3" s="72"/>
      <c r="I3" s="72"/>
      <c r="J3" s="72"/>
      <c r="K3" s="72"/>
      <c r="L3" s="72"/>
      <c r="M3" s="72"/>
      <c r="N3" s="7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16</v>
      </c>
      <c r="D6" s="22" t="s">
        <v>4</v>
      </c>
      <c r="E6" s="22" t="s">
        <v>17</v>
      </c>
      <c r="F6" s="22" t="s">
        <v>18</v>
      </c>
      <c r="G6" s="23" t="s">
        <v>5</v>
      </c>
      <c r="H6" s="22" t="s">
        <v>19</v>
      </c>
      <c r="I6" s="22" t="s">
        <v>20</v>
      </c>
      <c r="J6" s="22" t="s">
        <v>31</v>
      </c>
      <c r="K6" s="22" t="s">
        <v>21</v>
      </c>
      <c r="L6" s="54" t="s">
        <v>22</v>
      </c>
      <c r="M6" s="22" t="s">
        <v>23</v>
      </c>
      <c r="N6" s="22" t="s">
        <v>28</v>
      </c>
      <c r="O6" s="22" t="s">
        <v>24</v>
      </c>
      <c r="P6" s="22" t="s">
        <v>6</v>
      </c>
      <c r="Q6" s="24" t="s">
        <v>7</v>
      </c>
      <c r="R6" s="54" t="s">
        <v>8</v>
      </c>
      <c r="S6" s="54" t="s">
        <v>9</v>
      </c>
      <c r="T6" s="22" t="s">
        <v>25</v>
      </c>
      <c r="U6" s="22" t="s">
        <v>26</v>
      </c>
    </row>
    <row r="7" spans="1:21" ht="219.75" customHeight="1" thickTop="1" x14ac:dyDescent="0.25">
      <c r="A7" s="25"/>
      <c r="B7" s="42">
        <v>1</v>
      </c>
      <c r="C7" s="43" t="s">
        <v>36</v>
      </c>
      <c r="D7" s="44">
        <v>1</v>
      </c>
      <c r="E7" s="45" t="s">
        <v>27</v>
      </c>
      <c r="F7" s="46" t="s">
        <v>37</v>
      </c>
      <c r="G7" s="80"/>
      <c r="H7" s="73" t="s">
        <v>29</v>
      </c>
      <c r="I7" s="63" t="s">
        <v>30</v>
      </c>
      <c r="J7" s="76"/>
      <c r="K7" s="78"/>
      <c r="L7" s="55" t="s">
        <v>34</v>
      </c>
      <c r="M7" s="55" t="s">
        <v>35</v>
      </c>
      <c r="N7" s="47">
        <v>60</v>
      </c>
      <c r="O7" s="48">
        <f>D7*P7</f>
        <v>25000</v>
      </c>
      <c r="P7" s="49">
        <v>25000</v>
      </c>
      <c r="Q7" s="82"/>
      <c r="R7" s="50">
        <f>D7*Q7</f>
        <v>0</v>
      </c>
      <c r="S7" s="51" t="str">
        <f t="shared" ref="S7:S9" si="0">IF(ISNUMBER(Q7), IF(Q7&gt;P7,"NEVYHOVUJE","VYHOVUJE")," ")</f>
        <v xml:space="preserve"> </v>
      </c>
      <c r="T7" s="63"/>
      <c r="U7" s="45" t="s">
        <v>15</v>
      </c>
    </row>
    <row r="8" spans="1:21" ht="177" customHeight="1" x14ac:dyDescent="0.25">
      <c r="A8" s="25"/>
      <c r="B8" s="42">
        <v>2</v>
      </c>
      <c r="C8" s="43" t="s">
        <v>32</v>
      </c>
      <c r="D8" s="44">
        <v>1</v>
      </c>
      <c r="E8" s="45" t="s">
        <v>27</v>
      </c>
      <c r="F8" s="46" t="s">
        <v>38</v>
      </c>
      <c r="G8" s="80"/>
      <c r="H8" s="74"/>
      <c r="I8" s="63"/>
      <c r="J8" s="76"/>
      <c r="K8" s="78"/>
      <c r="L8" s="56"/>
      <c r="M8" s="56"/>
      <c r="N8" s="47">
        <v>60</v>
      </c>
      <c r="O8" s="48">
        <f>D8*P8</f>
        <v>33000</v>
      </c>
      <c r="P8" s="49">
        <v>33000</v>
      </c>
      <c r="Q8" s="82"/>
      <c r="R8" s="50">
        <f>D8*Q8</f>
        <v>0</v>
      </c>
      <c r="S8" s="51" t="str">
        <f t="shared" si="0"/>
        <v xml:space="preserve"> </v>
      </c>
      <c r="T8" s="63"/>
      <c r="U8" s="65" t="s">
        <v>14</v>
      </c>
    </row>
    <row r="9" spans="1:21" ht="109.5" customHeight="1" thickBot="1" x14ac:dyDescent="0.3">
      <c r="A9" s="25"/>
      <c r="B9" s="34">
        <v>3</v>
      </c>
      <c r="C9" s="35" t="s">
        <v>33</v>
      </c>
      <c r="D9" s="36">
        <v>1</v>
      </c>
      <c r="E9" s="37" t="s">
        <v>27</v>
      </c>
      <c r="F9" s="52" t="s">
        <v>39</v>
      </c>
      <c r="G9" s="81"/>
      <c r="H9" s="75"/>
      <c r="I9" s="64"/>
      <c r="J9" s="77"/>
      <c r="K9" s="79"/>
      <c r="L9" s="57"/>
      <c r="M9" s="57"/>
      <c r="N9" s="53">
        <v>60</v>
      </c>
      <c r="O9" s="38">
        <f>D9*P9</f>
        <v>8000</v>
      </c>
      <c r="P9" s="39">
        <v>8000</v>
      </c>
      <c r="Q9" s="83"/>
      <c r="R9" s="40">
        <f>D9*Q9</f>
        <v>0</v>
      </c>
      <c r="S9" s="41" t="str">
        <f t="shared" si="0"/>
        <v xml:space="preserve"> </v>
      </c>
      <c r="T9" s="64"/>
      <c r="U9" s="64"/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58" t="s">
        <v>10</v>
      </c>
      <c r="C11" s="59"/>
      <c r="D11" s="59"/>
      <c r="E11" s="59"/>
      <c r="F11" s="59"/>
      <c r="G11" s="59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60" t="s">
        <v>12</v>
      </c>
      <c r="R11" s="61"/>
      <c r="S11" s="62"/>
      <c r="T11" s="20"/>
      <c r="U11" s="29"/>
    </row>
    <row r="12" spans="1:21" ht="33" customHeight="1" thickTop="1" thickBot="1" x14ac:dyDescent="0.3">
      <c r="B12" s="66" t="s">
        <v>13</v>
      </c>
      <c r="C12" s="66"/>
      <c r="D12" s="66"/>
      <c r="E12" s="66"/>
      <c r="F12" s="66"/>
      <c r="G12" s="66"/>
      <c r="H12" s="30"/>
      <c r="K12" s="7"/>
      <c r="L12" s="7"/>
      <c r="M12" s="7"/>
      <c r="N12" s="31"/>
      <c r="O12" s="31"/>
      <c r="P12" s="32">
        <f>SUM(O7:O9)</f>
        <v>66000</v>
      </c>
      <c r="Q12" s="67">
        <f>SUM(R7:R9)</f>
        <v>0</v>
      </c>
      <c r="R12" s="68"/>
      <c r="S12" s="69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r/6Gb5pRjBLKN+/VFUVzJt9WQnM3ekmSJWYcnpuX7dpzOpVlsWmmBs1sMY8TEZcL+pEpmbLuU2Xh/FkY0Rf42g==" saltValue="+0JTwUvVl2B4epY1jgKpeg==" spinCount="100000" sheet="1" objects="1" scenarios="1"/>
  <mergeCells count="14">
    <mergeCell ref="B12:G12"/>
    <mergeCell ref="Q12:S12"/>
    <mergeCell ref="B1:D1"/>
    <mergeCell ref="G3:N3"/>
    <mergeCell ref="H7:H9"/>
    <mergeCell ref="I7:I9"/>
    <mergeCell ref="J7:J9"/>
    <mergeCell ref="K7:K9"/>
    <mergeCell ref="L7:L9"/>
    <mergeCell ref="M7:M9"/>
    <mergeCell ref="B11:G11"/>
    <mergeCell ref="Q11:S11"/>
    <mergeCell ref="T7:T9"/>
    <mergeCell ref="U8:U9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:E9" xr:uid="{716A4828-ACFA-404F-8B85-FFF6B3750F9C}">
      <formula1>"ks,bal,sada,"</formula1>
    </dataValidation>
    <dataValidation type="list" allowBlank="1" showInputMessage="1" showErrorMessage="1" sqref="I7:I9" xr:uid="{FD7D9D66-EB96-4166-A1F6-E13279589FCE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2023-05-25T10:21:38Z</cp:lastPrinted>
  <dcterms:created xsi:type="dcterms:W3CDTF">2014-03-05T12:43:32Z</dcterms:created>
  <dcterms:modified xsi:type="dcterms:W3CDTF">2023-05-25T11:21:27Z</dcterms:modified>
</cp:coreProperties>
</file>