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7-2023\"/>
    </mc:Choice>
  </mc:AlternateContent>
  <xr:revisionPtr revIDLastSave="0" documentId="13_ncr:1_{D6F1B9DF-EAA4-41A8-99F6-CAFF7F4BBF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služby'!$B$2:$P$13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<sst xmlns="http://schemas.openxmlformats.org/spreadsheetml/2006/main" count="44" uniqueCount="38">
  <si>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</si>
  <si>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</si>
  <si>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</si>
  <si>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</si>
  <si>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</si>
  <si>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</si>
  <si>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</si>
  <si>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</si>
  <si>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</si>
  <si>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</si>
  <si>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</si>
  <si>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</si>
  <si>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</si>
  <si>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</si>
  <si>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</si>
  <si>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</si>
  <si>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</si>
  <si>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</si>
  <si>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</si>
  <si>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</si>
  <si>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</si>
  <si>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</si>
  <si>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</si>
  <si>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</si>
  <si>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</si>
  <si>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- 007 - 2023</t>
  </si>
  <si>
    <t>Jakub Pokorný, 377637724, pokorny2@uk.zcu.cz</t>
  </si>
  <si>
    <t>Západočeská univerzita v Plzni, Prodejna skript, Univerzitní 18, 301 00 Plzeň</t>
  </si>
  <si>
    <t>Tyto položky je možné fakturovat společně nebo zvlášť.</t>
  </si>
  <si>
    <t>ks</t>
  </si>
  <si>
    <t>Publikace Kosmologie Hebrejské bible a starověké židovské tradice. Více viz příloha smlouvy č. 3-1.</t>
  </si>
  <si>
    <t>Publikace FF</t>
  </si>
  <si>
    <t>Publikace FPR</t>
  </si>
  <si>
    <t>Publikace Europeizace soukromého práva v rámci EU. Více viz příloha smlouvy č. 3-2.</t>
  </si>
  <si>
    <t>Západočeská univerzita v Plzni, Fakulta právnická, sady Pětatřicátníků 14, 301 00 Plzeň</t>
  </si>
  <si>
    <t>Mgr. Tomáš Křivka, Ph.D., krivka@kup.zcu.cz, tel. 603117350</t>
  </si>
  <si>
    <t>Publikace Radiální kompresory. Více viz příloha smlouvy č. 3-3.</t>
  </si>
  <si>
    <t>Publikace FST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</si>
</sst>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0"/>
  <sheetViews>
    <sheetView tabSelected="1" zoomScale="75" zoomScaleNormal="75" workbookViewId="0">
      <selection activeCell="N8" sqref="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0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41" style="7" customWidth="1"/>
    <col min="18" max="16384" width="9.140625" style="3"/>
  </cols>
  <sheetData>
    <row r="1" spans="1:17" ht="18" customHeight="1" x14ac:dyDescent="0.25">
      <c r="B1" s="4" t="s">
        <v>24</v>
      </c>
      <c r="C1" s="4"/>
      <c r="D1" s="4"/>
      <c r="E1" s="5"/>
      <c r="F1" s="6"/>
      <c r="G1" s="6"/>
      <c r="I1" s="3"/>
      <c r="J1" s="3"/>
    </row>
    <row r="2" spans="1:17" ht="24.6" customHeight="1" x14ac:dyDescent="0.25">
      <c r="B2" s="8" t="s">
        <v>25</v>
      </c>
      <c r="C2" s="8"/>
      <c r="D2" s="8"/>
      <c r="I2" s="10"/>
      <c r="J2" s="10"/>
      <c r="K2" s="10"/>
      <c r="L2" s="10"/>
      <c r="N2" s="11"/>
      <c r="O2" s="11"/>
      <c r="P2" s="11"/>
    </row>
    <row r="3" spans="1:17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7"/>
    </row>
    <row r="4" spans="1:17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7"/>
    </row>
    <row r="5" spans="1:17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7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Q6" s="28"/>
    </row>
    <row r="7" spans="1:17" ht="111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</row>
    <row r="8" spans="1:17" ht="75.75" thickTop="1" x14ac:dyDescent="0.25">
      <c r="A8" s="33"/>
      <c r="B8" s="34">
        <v>1</v>
      </c>
      <c r="C8" s="35" t="s">
        <v>31</v>
      </c>
      <c r="D8" s="36">
        <v>100</v>
      </c>
      <c r="E8" s="35" t="s">
        <v>29</v>
      </c>
      <c r="F8" s="37" t="s">
        <v>30</v>
      </c>
      <c r="G8" s="38" t="s">
        <v>28</v>
      </c>
      <c r="H8" s="39" t="s">
        <v>26</v>
      </c>
      <c r="I8" s="39" t="s">
        <v>27</v>
      </c>
      <c r="J8" s="39">
        <v>14</v>
      </c>
      <c r="K8" s="40" t="e">
        <f>D8*#REF!</f>
        <v>#REF!</v>
      </c>
      <c r="L8" s="40">
        <f>D8*M8</f>
        <v>9000</v>
      </c>
      <c r="M8" s="41">
        <v>90</v>
      </c>
      <c r="N8" s="1"/>
      <c r="O8" s="42">
        <f>D8*N8</f>
        <v>0</v>
      </c>
      <c r="P8" s="43" t="str">
        <f t="shared" ref="P8:P10" si="0">IF(ISNUMBER(N8), IF(N8&gt;M8,"NEVYHOVUJE","VYHOVUJE")," ")</f>
        <v xml:space="preserve"> </v>
      </c>
      <c r="Q8" s="39" t="s">
        <v>23</v>
      </c>
    </row>
    <row r="9" spans="1:17" ht="75" x14ac:dyDescent="0.25">
      <c r="B9" s="44">
        <v>2</v>
      </c>
      <c r="C9" s="45" t="s">
        <v>32</v>
      </c>
      <c r="D9" s="46">
        <v>100</v>
      </c>
      <c r="E9" s="45" t="s">
        <v>29</v>
      </c>
      <c r="F9" s="47" t="s">
        <v>33</v>
      </c>
      <c r="G9" s="48"/>
      <c r="H9" s="45" t="s">
        <v>35</v>
      </c>
      <c r="I9" s="45" t="s">
        <v>34</v>
      </c>
      <c r="J9" s="49">
        <v>14</v>
      </c>
      <c r="K9" s="50" t="e">
        <f>D9*#REF!</f>
        <v>#REF!</v>
      </c>
      <c r="L9" s="50">
        <f>D9*M9</f>
        <v>9000</v>
      </c>
      <c r="M9" s="51">
        <v>90</v>
      </c>
      <c r="N9" s="2"/>
      <c r="O9" s="52">
        <f>D9*N9</f>
        <v>0</v>
      </c>
      <c r="P9" s="53" t="str">
        <f t="shared" si="0"/>
        <v xml:space="preserve"> </v>
      </c>
      <c r="Q9" s="49" t="s">
        <v>23</v>
      </c>
    </row>
    <row r="10" spans="1:17" ht="75.75" thickBot="1" x14ac:dyDescent="0.3">
      <c r="B10" s="44">
        <v>3</v>
      </c>
      <c r="C10" s="49" t="s">
        <v>37</v>
      </c>
      <c r="D10" s="46">
        <v>150</v>
      </c>
      <c r="E10" s="45" t="s">
        <v>29</v>
      </c>
      <c r="F10" s="54" t="s">
        <v>36</v>
      </c>
      <c r="G10" s="55"/>
      <c r="H10" s="49" t="s">
        <v>26</v>
      </c>
      <c r="I10" s="49" t="s">
        <v>27</v>
      </c>
      <c r="J10" s="49">
        <v>14</v>
      </c>
      <c r="K10" s="50" t="e">
        <f>D10*#REF!</f>
        <v>#REF!</v>
      </c>
      <c r="L10" s="50">
        <f>D10*M10</f>
        <v>18750</v>
      </c>
      <c r="M10" s="51">
        <v>125</v>
      </c>
      <c r="N10" s="2"/>
      <c r="O10" s="52">
        <f>D10*N10</f>
        <v>0</v>
      </c>
      <c r="P10" s="53" t="str">
        <f t="shared" si="0"/>
        <v xml:space="preserve"> </v>
      </c>
      <c r="Q10" s="49" t="s">
        <v>23</v>
      </c>
    </row>
    <row r="11" spans="1:17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6"/>
      <c r="O11" s="56"/>
    </row>
    <row r="12" spans="1:17" ht="60.75" customHeight="1" thickTop="1" thickBot="1" x14ac:dyDescent="0.3">
      <c r="B12" s="57" t="s">
        <v>19</v>
      </c>
      <c r="C12" s="57"/>
      <c r="D12" s="57"/>
      <c r="E12" s="57"/>
      <c r="F12" s="57"/>
      <c r="G12" s="57"/>
      <c r="H12" s="28"/>
      <c r="I12" s="28"/>
      <c r="J12" s="58"/>
      <c r="K12" s="28"/>
      <c r="L12" s="58"/>
      <c r="M12" s="59" t="s">
        <v>20</v>
      </c>
      <c r="N12" s="60" t="s">
        <v>21</v>
      </c>
      <c r="O12" s="61"/>
      <c r="P12" s="62"/>
      <c r="Q12" s="63"/>
    </row>
    <row r="13" spans="1:17" ht="33" customHeight="1" thickTop="1" thickBot="1" x14ac:dyDescent="0.3">
      <c r="B13" s="64" t="s">
        <v>22</v>
      </c>
      <c r="C13" s="64"/>
      <c r="D13" s="64"/>
      <c r="E13" s="64"/>
      <c r="F13" s="64"/>
      <c r="G13" s="64"/>
      <c r="H13" s="12"/>
      <c r="I13" s="12"/>
      <c r="J13" s="65"/>
      <c r="K13" s="12"/>
      <c r="L13" s="65"/>
      <c r="M13" s="66">
        <f>SUM(L8:L10)</f>
        <v>36750</v>
      </c>
      <c r="N13" s="67">
        <f>SUM(O8:O10)</f>
        <v>0</v>
      </c>
      <c r="O13" s="68"/>
      <c r="P13" s="69"/>
    </row>
    <row r="14" spans="1:17" ht="14.25" customHeight="1" thickTop="1" x14ac:dyDescent="0.25">
      <c r="I14" s="3"/>
      <c r="M14" s="6"/>
    </row>
    <row r="15" spans="1:17" ht="14.25" customHeight="1" x14ac:dyDescent="0.25">
      <c r="I15" s="3"/>
      <c r="M15" s="6"/>
    </row>
    <row r="16" spans="1:17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z5KOYqxHtEWkSGr2DTx8Y4I6K5ctKAJestckfBmce18uJ2DQ25vnhYoB83mREeXWQtCfUZiwMalekju3jFjjug==" saltValue="8t76p5T1WRI4SPQNIuC8hg==" spinCount="100000" sheet="1" objects="1" scenarios="1" selectLockedCells="1"/>
  <mergeCells count="9">
    <mergeCell ref="B12:G12"/>
    <mergeCell ref="N12:P12"/>
    <mergeCell ref="B13:G13"/>
    <mergeCell ref="N13:P13"/>
    <mergeCell ref="B1:D1"/>
    <mergeCell ref="B2:D2"/>
    <mergeCell ref="N2:P2"/>
    <mergeCell ref="G4:H4"/>
    <mergeCell ref="G8:G10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P8:P10">
    <cfRule type="cellIs" dxfId="4" priority="13" operator="equal">
      <formula>"VYHOVUJE"</formula>
    </cfRule>
  </conditionalFormatting>
  <conditionalFormatting sqref="P8:P10">
    <cfRule type="cellIs" dxfId="3" priority="12" operator="equal">
      <formula>"NEVYHOVUJE"</formula>
    </cfRule>
  </conditionalFormatting>
  <conditionalFormatting sqref="N8:N10">
    <cfRule type="containsBlanks" dxfId="2" priority="3">
      <formula>LEN(TRIM(N8))=0</formula>
    </cfRule>
  </conditionalFormatting>
  <conditionalFormatting sqref="N8:N10">
    <cfRule type="notContainsBlanks" dxfId="1" priority="2">
      <formula>LEN(TRIM(N8))&gt;0</formula>
    </cfRule>
  </conditionalFormatting>
  <conditionalFormatting sqref="N8:N10">
    <cfRule type="notContainsBlanks" dxfId="0" priority="1">
      <formula>LEN(TRIM(N8))&gt;0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2023-05-24T12:25:11Z</dcterms:modified>
</cp:coreProperties>
</file>