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5-2023\1) výzva\"/>
    </mc:Choice>
  </mc:AlternateContent>
  <xr:revisionPtr revIDLastSave="0" documentId="13_ncr:1_{B185895A-23EC-46AC-985A-CE662A96C0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PP!$B$6:$U$9</definedName>
    <definedName name="_xlnm.Print_Area" localSheetId="0">PP!$A$1:$V$15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L11" i="1"/>
  <c r="L7" i="1"/>
  <c r="H10" i="1"/>
  <c r="H11" i="1"/>
  <c r="H9" i="1"/>
  <c r="H8" i="1"/>
  <c r="H7" i="1"/>
  <c r="K8" i="1"/>
  <c r="L8" i="1"/>
  <c r="K11" i="1" l="1"/>
  <c r="L10" i="1"/>
  <c r="K7" i="1"/>
  <c r="I14" i="1"/>
  <c r="L9" i="1"/>
  <c r="J14" i="1" l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<sst xmlns="http://schemas.openxmlformats.org/spreadsheetml/2006/main" count="48" uniqueCount="44">
  <si>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</si>
  <si>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</si>
  <si>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</si>
  <si>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</si>
  <si>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</si>
  <si>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</si>
  <si>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</si>
  <si>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</si>
  <si>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</si>
  <si>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</si>
  <si>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</si>
  <si>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</si>
  <si>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</si>
  <si>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</si>
  <si>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</si>
  <si>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</si>
  <si>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</si>
  <si>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</si>
  <si>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</si>
  <si>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</si>
  <si>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</si>
  <si>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</si>
  <si>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</si>
  <si>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</si>
  <si>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</si>
  <si>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</si>
  <si>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</si>
  <si>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</si>
  <si>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NE</t>
  </si>
  <si>
    <t>Ilustrační obrázek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</si>
  <si>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</si>
  <si>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005 - 2023</t>
  </si>
  <si>
    <t>Tužka – trojhranná černá; varianta #designyoursummer</t>
  </si>
  <si>
    <t>Tužka – trojhranná černá; varianta arte, kunst…</t>
  </si>
  <si>
    <t>Tužka – trojhranná černá; varianta ArtCamp SUTNARKA</t>
  </si>
  <si>
    <t>Skicář s kroužkovou vazbou (karton černý)</t>
  </si>
  <si>
    <t>Triko černé UNISEX - ArtCamp (bíločervený)</t>
  </si>
  <si>
    <t>MgA. Irena Henzl Velichová, 
Tel.: 732 630 420,
E-mail: ivelicho@fdu.zcu.cz</t>
  </si>
  <si>
    <t>Univerzitní 28, 
301 00 Plzeň,
Fakulta designu a umění Ladislava Sutnara,
místnost LS 318</t>
  </si>
  <si>
    <r>
      <t xml:space="preserve">Materiál:
205g/m², 100% bavlna
žebrovaný výstřih z bavlny/Lycry s krční lemovkou
pratelné na 60  stupňů.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 S = 400 ks, M = 400 Ks, L = 200 ks, XL = 200 ks.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sítotisk - velký motiv na předním díle + text na rukávu, vše dle ilustračního obrázku.
Podklady k tisku zašleme vítěznému dodavateli.
</t>
    </r>
    <r>
      <rPr>
        <b/>
        <sz val="11"/>
        <rFont val="Calibri"/>
        <family val="2"/>
        <charset val="238"/>
        <scheme val="minor"/>
      </rPr>
      <t>Požadavek na dodání produktové karty před uzavřením smlouvy (od vybraného dodavatele).</t>
    </r>
  </si>
  <si>
    <r>
      <t xml:space="preserve">Tužky dlouhé, 3-hranné, lakované - černé, hrocené.
Tuha 4B.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bíločervený text: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#designyoursummer   ArtCamp </t>
    </r>
    <r>
      <rPr>
        <sz val="11"/>
        <rFont val="Calibri"/>
        <family val="2"/>
        <charset val="238"/>
        <scheme val="minor"/>
      </rPr>
      <t>- viz ilustrační obrázek. 
Podklady k tisku zašleme vítěznému dodavateli.</t>
    </r>
  </si>
  <si>
    <r>
      <t xml:space="preserve">Tužky dlouhé, 3-hranné, lakované - černé, hrocené.
Tuha 4B.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bíločervený text:</t>
    </r>
    <r>
      <rPr>
        <sz val="11"/>
        <color rgb="FFFF0000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arte, kunst, sztuka, taicle, umenie, art, umění   ArtCamp</t>
    </r>
    <r>
      <rPr>
        <sz val="11"/>
        <rFont val="Calibri"/>
        <family val="2"/>
        <charset val="238"/>
        <scheme val="minor"/>
      </rPr>
      <t xml:space="preserve"> - viz ilustrační obrázek. 
Podklady k tisku zašleme vítěznému dodavateli.</t>
    </r>
  </si>
  <si>
    <r>
      <t xml:space="preserve">Tužky dlouhé, 3-hranné, lakované - černé, hrocené.
Tuha 4B.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bíločervený text:  </t>
    </r>
    <r>
      <rPr>
        <b/>
        <sz val="11"/>
        <rFont val="Calibri"/>
        <family val="2"/>
        <charset val="238"/>
        <scheme val="minor"/>
      </rPr>
      <t xml:space="preserve">ArtCamp   SUTNARKA </t>
    </r>
    <r>
      <rPr>
        <sz val="11"/>
        <rFont val="Calibri"/>
        <family val="2"/>
        <charset val="238"/>
        <scheme val="minor"/>
      </rPr>
      <t>- viz ilustrační obrázek.
Podklady k tisku zašleme vítěznému dodavateli.</t>
    </r>
  </si>
  <si>
    <r>
      <t xml:space="preserve">A4, Krycí list 2/0, 685 g lepenka černá, vnitřky 50 listů, 0/0, 120 g recykl Ekoprint, twin vazba po kratší straně, zadní karton černý 450 g.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bíločervený text: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ArtCamp </t>
    </r>
    <r>
      <rPr>
        <sz val="11"/>
        <rFont val="Calibri"/>
        <family val="2"/>
        <charset val="238"/>
        <scheme val="minor"/>
      </rPr>
      <t>- viz ilustrační obrázek. 
Podklady k tisku zašleme vítěznému dodavateli.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</si>
</sst>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1" fillId="0" borderId="0"/>
    <xf numFmtId="0" fontId="11" fillId="0" borderId="0"/>
    <xf numFmtId="0" fontId="11" fillId="0" borderId="0"/>
    <xf numFmtId="0" fontId="23" fillId="0" borderId="0"/>
    <xf numFmtId="0" fontId="23" fillId="0" borderId="0"/>
  </cellStyleXfs>
  <cellXfs count="10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7" fillId="0" borderId="0" xfId="0" applyFont="1" applyAlignment="1">
      <alignment vertical="center"/>
    </xf>
    <xf numFmtId="0" fontId="0" fillId="0" borderId="0" xfId="0" applyAlignment="1">
      <alignment horizontal="center"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3" borderId="6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3" fontId="0" fillId="3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20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vertical="top" wrapText="1"/>
    </xf>
    <xf numFmtId="0" fontId="0" fillId="0" borderId="10" xfId="0" applyBorder="1"/>
    <xf numFmtId="165" fontId="0" fillId="0" borderId="9" xfId="0" applyNumberFormat="1" applyBorder="1" applyAlignment="1">
      <alignment horizontal="right" vertical="center" indent="1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 indent="1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164" fontId="0" fillId="0" borderId="6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6" fillId="3" borderId="8" xfId="0" applyFont="1" applyFill="1" applyBorder="1" applyAlignment="1">
      <alignment horizontal="left" vertical="center" wrapText="1" indent="1"/>
    </xf>
    <xf numFmtId="0" fontId="7" fillId="3" borderId="6" xfId="0" applyFont="1" applyFill="1" applyBorder="1" applyAlignment="1">
      <alignment horizontal="left" vertical="center" wrapText="1" indent="1"/>
    </xf>
    <xf numFmtId="164" fontId="0" fillId="3" borderId="6" xfId="0" applyNumberFormat="1" applyFill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>
      <alignment horizontal="left" vertical="top" wrapText="1" indent="1"/>
    </xf>
    <xf numFmtId="164" fontId="0" fillId="3" borderId="8" xfId="0" applyNumberFormat="1" applyFill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8" fillId="3" borderId="8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164" fontId="0" fillId="3" borderId="9" xfId="0" applyNumberFormat="1" applyFill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 indent="1"/>
    </xf>
    <xf numFmtId="0" fontId="5" fillId="3" borderId="8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0" fillId="3" borderId="12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" fontId="18" fillId="3" borderId="12" xfId="0" applyNumberFormat="1" applyFont="1" applyFill="1" applyBorder="1" applyAlignment="1">
      <alignment horizontal="center" vertical="center" wrapText="1"/>
    </xf>
    <xf numFmtId="1" fontId="18" fillId="3" borderId="11" xfId="0" applyNumberFormat="1" applyFont="1" applyFill="1" applyBorder="1" applyAlignment="1">
      <alignment horizontal="center" vertical="center" wrapText="1"/>
    </xf>
    <xf numFmtId="1" fontId="18" fillId="3" borderId="13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9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6</xdr:row>
      <xdr:rowOff>311172</xdr:rowOff>
    </xdr:from>
    <xdr:to>
      <xdr:col>6</xdr:col>
      <xdr:colOff>3959231</xdr:colOff>
      <xdr:row>6</xdr:row>
      <xdr:rowOff>800100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78076A1-ED09-C570-FC14-2B6E88753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58525" y="2978172"/>
          <a:ext cx="3816356" cy="488928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7</xdr:row>
      <xdr:rowOff>257871</xdr:rowOff>
    </xdr:from>
    <xdr:to>
      <xdr:col>6</xdr:col>
      <xdr:colOff>4055506</xdr:colOff>
      <xdr:row>7</xdr:row>
      <xdr:rowOff>828675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4316355E-2585-9C64-150D-C04F18D5C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82325" y="4020246"/>
          <a:ext cx="3988831" cy="570804"/>
        </a:xfrm>
        <a:prstGeom prst="rect">
          <a:avLst/>
        </a:prstGeom>
      </xdr:spPr>
    </xdr:pic>
    <xdr:clientData/>
  </xdr:twoCellAnchor>
  <xdr:twoCellAnchor editAs="oneCell">
    <xdr:from>
      <xdr:col>6</xdr:col>
      <xdr:colOff>28575</xdr:colOff>
      <xdr:row>8</xdr:row>
      <xdr:rowOff>238125</xdr:rowOff>
    </xdr:from>
    <xdr:to>
      <xdr:col>6</xdr:col>
      <xdr:colOff>4076700</xdr:colOff>
      <xdr:row>8</xdr:row>
      <xdr:rowOff>758598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4B9549BA-F02E-DE92-45C5-105AABB09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44225" y="5095875"/>
          <a:ext cx="4048125" cy="520473"/>
        </a:xfrm>
        <a:prstGeom prst="rect">
          <a:avLst/>
        </a:prstGeom>
      </xdr:spPr>
    </xdr:pic>
    <xdr:clientData/>
  </xdr:twoCellAnchor>
  <xdr:twoCellAnchor editAs="oneCell">
    <xdr:from>
      <xdr:col>6</xdr:col>
      <xdr:colOff>1162050</xdr:colOff>
      <xdr:row>9</xdr:row>
      <xdr:rowOff>109253</xdr:rowOff>
    </xdr:from>
    <xdr:to>
      <xdr:col>6</xdr:col>
      <xdr:colOff>2867025</xdr:colOff>
      <xdr:row>9</xdr:row>
      <xdr:rowOff>2448960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891E6A42-8775-9035-9EA3-116BC750F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077700" y="6062378"/>
          <a:ext cx="1704975" cy="2339707"/>
        </a:xfrm>
        <a:prstGeom prst="rect">
          <a:avLst/>
        </a:prstGeom>
      </xdr:spPr>
    </xdr:pic>
    <xdr:clientData/>
  </xdr:twoCellAnchor>
  <xdr:twoCellAnchor editAs="oneCell">
    <xdr:from>
      <xdr:col>6</xdr:col>
      <xdr:colOff>923925</xdr:colOff>
      <xdr:row>10</xdr:row>
      <xdr:rowOff>104775</xdr:rowOff>
    </xdr:from>
    <xdr:to>
      <xdr:col>6</xdr:col>
      <xdr:colOff>3086100</xdr:colOff>
      <xdr:row>10</xdr:row>
      <xdr:rowOff>2583752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2B6AD2E-F2D2-57E8-35A1-6F3694685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839575" y="8677275"/>
          <a:ext cx="2162175" cy="2478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A4" zoomScale="80" zoomScaleNormal="80" workbookViewId="0">
      <selection activeCell="J7" sqref="J7"/>
    </sheetView>
  </sheetViews>
  <sheetFormatPr defaultRowHeight="15" x14ac:dyDescent="0.25"/>
  <cols>
    <col min="1" max="1" width="1.42578125" bestFit="1" customWidth="1"/>
    <col min="2" max="2" width="5.5703125" bestFit="1" customWidth="1"/>
    <col min="3" max="3" width="33.5703125" style="1" customWidth="1"/>
    <col min="4" max="4" width="11" style="2" customWidth="1"/>
    <col min="5" max="5" width="12" style="3" customWidth="1"/>
    <col min="6" max="6" width="100.140625" style="1" customWidth="1"/>
    <col min="7" max="7" width="65.5703125" style="1" customWidth="1"/>
    <col min="8" max="8" width="17.7109375" style="1" hidden="1" customWidth="1"/>
    <col min="9" max="9" width="24" bestFit="1" customWidth="1"/>
    <col min="10" max="10" width="23.7109375" customWidth="1"/>
    <col min="11" max="11" width="20.5703125" bestFit="1" customWidth="1"/>
    <col min="12" max="13" width="23.85546875" customWidth="1"/>
    <col min="14" max="14" width="19" customWidth="1"/>
    <col min="15" max="15" width="28.28515625" hidden="1" customWidth="1"/>
    <col min="16" max="16" width="27" customWidth="1"/>
    <col min="17" max="17" width="37.7109375" customWidth="1"/>
    <col min="18" max="18" width="39" customWidth="1"/>
    <col min="19" max="19" width="27.5703125" customWidth="1"/>
    <col min="20" max="20" width="17.5703125" hidden="1" customWidth="1"/>
    <col min="21" max="21" width="29.7109375" style="4" customWidth="1"/>
    <col min="22" max="22" width="8.28515625" customWidth="1"/>
  </cols>
  <sheetData>
    <row r="1" spans="1:21" ht="39.75" customHeight="1" x14ac:dyDescent="0.25">
      <c r="B1" s="76" t="s">
        <v>31</v>
      </c>
      <c r="C1" s="77"/>
      <c r="D1" s="77"/>
    </row>
    <row r="2" spans="1:21" ht="20.100000000000001" customHeight="1" x14ac:dyDescent="0.25">
      <c r="C2"/>
      <c r="D2" s="11"/>
      <c r="E2" s="5"/>
      <c r="F2" s="6"/>
      <c r="G2" s="6"/>
      <c r="H2" s="6"/>
      <c r="I2" s="6"/>
      <c r="J2" s="6"/>
      <c r="L2" s="8"/>
      <c r="M2" s="9"/>
      <c r="N2" s="9"/>
      <c r="O2" s="9"/>
      <c r="P2" s="9"/>
      <c r="Q2" s="9"/>
      <c r="R2" s="9"/>
      <c r="S2" s="9"/>
      <c r="T2" s="9"/>
      <c r="U2" s="10"/>
    </row>
    <row r="3" spans="1:21" ht="20.100000000000001" customHeight="1" x14ac:dyDescent="0.25">
      <c r="B3" s="14"/>
      <c r="C3" s="12" t="s">
        <v>0</v>
      </c>
      <c r="D3" s="13"/>
      <c r="E3" s="13"/>
      <c r="F3" s="13"/>
      <c r="G3" s="13"/>
      <c r="H3" s="46"/>
      <c r="I3" s="46"/>
      <c r="J3" s="46"/>
      <c r="K3" s="46"/>
      <c r="L3" s="46"/>
      <c r="N3" s="39"/>
      <c r="O3" s="39"/>
      <c r="P3" s="39"/>
    </row>
    <row r="4" spans="1:21" ht="20.100000000000001" customHeight="1" thickBot="1" x14ac:dyDescent="0.3">
      <c r="B4" s="15"/>
      <c r="C4" s="16" t="s">
        <v>1</v>
      </c>
      <c r="D4" s="13"/>
      <c r="E4" s="13"/>
      <c r="F4" s="13"/>
      <c r="G4" s="13"/>
      <c r="H4" s="6"/>
      <c r="I4" s="8"/>
      <c r="J4" s="8"/>
      <c r="L4" s="8"/>
      <c r="R4" s="43"/>
    </row>
    <row r="5" spans="1:21" ht="34.5" customHeight="1" thickBot="1" x14ac:dyDescent="0.3">
      <c r="B5" s="17"/>
      <c r="C5" s="45"/>
      <c r="D5" s="18"/>
      <c r="E5" s="18"/>
      <c r="F5" s="6"/>
      <c r="G5" s="6"/>
      <c r="H5" s="20"/>
      <c r="J5" s="19" t="s">
        <v>2</v>
      </c>
      <c r="U5" s="7"/>
    </row>
    <row r="6" spans="1:21" ht="77.25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2" t="s">
        <v>29</v>
      </c>
      <c r="H6" s="22" t="s">
        <v>17</v>
      </c>
      <c r="I6" s="22" t="s">
        <v>5</v>
      </c>
      <c r="J6" s="24" t="s">
        <v>6</v>
      </c>
      <c r="K6" s="23" t="s">
        <v>7</v>
      </c>
      <c r="L6" s="23" t="s">
        <v>8</v>
      </c>
      <c r="M6" s="22" t="s">
        <v>18</v>
      </c>
      <c r="N6" s="22" t="s">
        <v>19</v>
      </c>
      <c r="O6" s="22" t="s">
        <v>20</v>
      </c>
      <c r="P6" s="22" t="s">
        <v>21</v>
      </c>
      <c r="Q6" s="23" t="s">
        <v>22</v>
      </c>
      <c r="R6" s="22" t="s">
        <v>23</v>
      </c>
      <c r="S6" s="22" t="s">
        <v>30</v>
      </c>
      <c r="T6" s="22" t="s">
        <v>24</v>
      </c>
      <c r="U6" s="22" t="s">
        <v>25</v>
      </c>
    </row>
    <row r="7" spans="1:21" ht="116.25" customHeight="1" thickTop="1" x14ac:dyDescent="0.25">
      <c r="A7" s="25"/>
      <c r="B7" s="65">
        <v>1</v>
      </c>
      <c r="C7" s="63" t="s">
        <v>32</v>
      </c>
      <c r="D7" s="26">
        <v>1000</v>
      </c>
      <c r="E7" s="42" t="s">
        <v>26</v>
      </c>
      <c r="F7" s="67" t="s">
        <v>40</v>
      </c>
      <c r="G7" s="51"/>
      <c r="H7" s="48">
        <f t="shared" ref="H7:H11" si="0">D7*I7</f>
        <v>12000</v>
      </c>
      <c r="I7" s="52">
        <v>12</v>
      </c>
      <c r="J7" s="98"/>
      <c r="K7" s="49">
        <f t="shared" ref="K7:K9" si="1">D7*J7</f>
        <v>0</v>
      </c>
      <c r="L7" s="53" t="str">
        <f t="shared" ref="L7:L9" si="2">IF(ISNUMBER(J7), IF(J7&gt;I7,"NEVYHOVUJE","VYHOVUJE")," ")</f>
        <v xml:space="preserve"> </v>
      </c>
      <c r="M7" s="70" t="s">
        <v>27</v>
      </c>
      <c r="N7" s="78" t="s">
        <v>28</v>
      </c>
      <c r="O7" s="81"/>
      <c r="P7" s="70"/>
      <c r="Q7" s="84" t="s">
        <v>37</v>
      </c>
      <c r="R7" s="84" t="s">
        <v>38</v>
      </c>
      <c r="S7" s="87">
        <v>30</v>
      </c>
      <c r="T7" s="70"/>
      <c r="U7" s="73" t="s">
        <v>13</v>
      </c>
    </row>
    <row r="8" spans="1:21" ht="111" customHeight="1" x14ac:dyDescent="0.25">
      <c r="B8" s="27">
        <v>2</v>
      </c>
      <c r="C8" s="64" t="s">
        <v>33</v>
      </c>
      <c r="D8" s="28">
        <v>1000</v>
      </c>
      <c r="E8" s="54" t="s">
        <v>26</v>
      </c>
      <c r="F8" s="68" t="s">
        <v>41</v>
      </c>
      <c r="G8" s="55"/>
      <c r="H8" s="29">
        <f t="shared" si="0"/>
        <v>14580</v>
      </c>
      <c r="I8" s="56">
        <v>14.58</v>
      </c>
      <c r="J8" s="99"/>
      <c r="K8" s="30">
        <f t="shared" si="1"/>
        <v>0</v>
      </c>
      <c r="L8" s="57" t="str">
        <f t="shared" si="2"/>
        <v xml:space="preserve"> </v>
      </c>
      <c r="M8" s="71"/>
      <c r="N8" s="79"/>
      <c r="O8" s="82"/>
      <c r="P8" s="71"/>
      <c r="Q8" s="85"/>
      <c r="R8" s="85"/>
      <c r="S8" s="88"/>
      <c r="T8" s="71"/>
      <c r="U8" s="74"/>
    </row>
    <row r="9" spans="1:21" ht="105" customHeight="1" x14ac:dyDescent="0.25">
      <c r="B9" s="27">
        <v>3</v>
      </c>
      <c r="C9" s="50" t="s">
        <v>34</v>
      </c>
      <c r="D9" s="28">
        <v>2000</v>
      </c>
      <c r="E9" s="54" t="s">
        <v>26</v>
      </c>
      <c r="F9" s="68" t="s">
        <v>42</v>
      </c>
      <c r="G9" s="58"/>
      <c r="H9" s="29">
        <f t="shared" si="0"/>
        <v>29160</v>
      </c>
      <c r="I9" s="56">
        <v>14.58</v>
      </c>
      <c r="J9" s="99"/>
      <c r="K9" s="30">
        <f t="shared" si="1"/>
        <v>0</v>
      </c>
      <c r="L9" s="57" t="str">
        <f t="shared" si="2"/>
        <v xml:space="preserve"> </v>
      </c>
      <c r="M9" s="71"/>
      <c r="N9" s="79"/>
      <c r="O9" s="82"/>
      <c r="P9" s="71"/>
      <c r="Q9" s="85"/>
      <c r="R9" s="85"/>
      <c r="S9" s="88"/>
      <c r="T9" s="71"/>
      <c r="U9" s="74"/>
    </row>
    <row r="10" spans="1:21" ht="200.25" customHeight="1" x14ac:dyDescent="0.25">
      <c r="B10" s="27">
        <v>4</v>
      </c>
      <c r="C10" s="50" t="s">
        <v>35</v>
      </c>
      <c r="D10" s="28">
        <v>1500</v>
      </c>
      <c r="E10" s="54" t="s">
        <v>26</v>
      </c>
      <c r="F10" s="68" t="s">
        <v>43</v>
      </c>
      <c r="G10" s="58"/>
      <c r="H10" s="29">
        <f t="shared" si="0"/>
        <v>223424.99999999997</v>
      </c>
      <c r="I10" s="56">
        <v>148.94999999999999</v>
      </c>
      <c r="J10" s="99"/>
      <c r="K10" s="30">
        <f t="shared" ref="K10:K11" si="3">D10*J10</f>
        <v>0</v>
      </c>
      <c r="L10" s="57" t="str">
        <f t="shared" ref="L10:L11" si="4">IF(ISNUMBER(J10), IF(J10&gt;I10,"NEVYHOVUJE","VYHOVUJE")," ")</f>
        <v xml:space="preserve"> </v>
      </c>
      <c r="M10" s="71"/>
      <c r="N10" s="79"/>
      <c r="O10" s="82"/>
      <c r="P10" s="71"/>
      <c r="Q10" s="85"/>
      <c r="R10" s="85"/>
      <c r="S10" s="88"/>
      <c r="T10" s="71"/>
      <c r="U10" s="74"/>
    </row>
    <row r="11" spans="1:21" ht="225" customHeight="1" thickBot="1" x14ac:dyDescent="0.3">
      <c r="B11" s="59">
        <v>5</v>
      </c>
      <c r="C11" s="66" t="s">
        <v>36</v>
      </c>
      <c r="D11" s="31">
        <v>1200</v>
      </c>
      <c r="E11" s="38" t="s">
        <v>26</v>
      </c>
      <c r="F11" s="69" t="s">
        <v>39</v>
      </c>
      <c r="G11" s="60"/>
      <c r="H11" s="32">
        <f t="shared" si="0"/>
        <v>125568</v>
      </c>
      <c r="I11" s="61">
        <v>104.64</v>
      </c>
      <c r="J11" s="100"/>
      <c r="K11" s="41">
        <f t="shared" si="3"/>
        <v>0</v>
      </c>
      <c r="L11" s="62" t="str">
        <f t="shared" si="4"/>
        <v xml:space="preserve"> </v>
      </c>
      <c r="M11" s="72"/>
      <c r="N11" s="80"/>
      <c r="O11" s="83"/>
      <c r="P11" s="72"/>
      <c r="Q11" s="86"/>
      <c r="R11" s="86"/>
      <c r="S11" s="89"/>
      <c r="T11" s="72"/>
      <c r="U11" s="75"/>
    </row>
    <row r="12" spans="1:21" ht="13.5" customHeight="1" thickTop="1" thickBot="1" x14ac:dyDescent="0.3">
      <c r="C12"/>
      <c r="D12"/>
      <c r="E12"/>
      <c r="F12"/>
      <c r="G12"/>
      <c r="H12"/>
      <c r="K12" s="40"/>
    </row>
    <row r="13" spans="1:21" ht="60.75" customHeight="1" thickTop="1" thickBot="1" x14ac:dyDescent="0.3">
      <c r="B13" s="93" t="s">
        <v>9</v>
      </c>
      <c r="C13" s="93"/>
      <c r="D13" s="93"/>
      <c r="E13" s="93"/>
      <c r="F13" s="93"/>
      <c r="G13" s="13"/>
      <c r="H13" s="33"/>
      <c r="I13" s="34" t="s">
        <v>10</v>
      </c>
      <c r="J13" s="90" t="s">
        <v>11</v>
      </c>
      <c r="K13" s="91"/>
      <c r="L13" s="92"/>
      <c r="M13" s="44"/>
      <c r="N13" s="20"/>
      <c r="O13" s="20"/>
      <c r="P13" s="20"/>
      <c r="Q13" s="20"/>
      <c r="R13" s="20"/>
      <c r="S13" s="20"/>
      <c r="T13" s="20"/>
      <c r="U13" s="35"/>
    </row>
    <row r="14" spans="1:21" ht="33" customHeight="1" thickTop="1" thickBot="1" x14ac:dyDescent="0.3">
      <c r="B14" s="94" t="s">
        <v>12</v>
      </c>
      <c r="C14" s="94"/>
      <c r="D14" s="94"/>
      <c r="E14" s="94"/>
      <c r="F14" s="94"/>
      <c r="G14" s="47"/>
      <c r="H14" s="36"/>
      <c r="I14" s="37">
        <f>SUM(H7:H11)</f>
        <v>404733</v>
      </c>
      <c r="J14" s="95">
        <f>SUM(K7:K11)</f>
        <v>0</v>
      </c>
      <c r="K14" s="96"/>
      <c r="L14" s="97"/>
      <c r="M14" s="44"/>
      <c r="T14" s="20"/>
      <c r="U14" s="35"/>
    </row>
    <row r="15" spans="1:21" ht="14.1" customHeight="1" thickTop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1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EqBxkHOPrZEMuCmOxy6POpfAmiDT70zWXwDpqEXY3GGEp+cOHstWqJOHId+aTrD5cHxAj08aWm5B0lCl10CutA==" saltValue="D47JjTRf8cI5WBT7+7wN3A==" spinCount="100000" sheet="1" objects="1" scenarios="1" selectLockedCells="1"/>
  <mergeCells count="14">
    <mergeCell ref="J13:L13"/>
    <mergeCell ref="B13:F13"/>
    <mergeCell ref="B14:F14"/>
    <mergeCell ref="J14:L14"/>
    <mergeCell ref="M7:M11"/>
    <mergeCell ref="T7:T11"/>
    <mergeCell ref="U7:U11"/>
    <mergeCell ref="B1:D1"/>
    <mergeCell ref="N7:N11"/>
    <mergeCell ref="O7:O11"/>
    <mergeCell ref="P7:P11"/>
    <mergeCell ref="Q7:Q11"/>
    <mergeCell ref="R7:R11"/>
    <mergeCell ref="S7:S11"/>
  </mergeCells>
  <conditionalFormatting sqref="B7:B11 D7:D11">
    <cfRule type="containsBlanks" dxfId="6" priority="88">
      <formula>LEN(TRIM(B7))=0</formula>
    </cfRule>
  </conditionalFormatting>
  <conditionalFormatting sqref="B7:B11">
    <cfRule type="cellIs" dxfId="5" priority="83" operator="greaterThanOrEqual">
      <formula>1</formula>
    </cfRule>
  </conditionalFormatting>
  <conditionalFormatting sqref="J7:J11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1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2023-04-21T11:42:07Z</cp:lastPrinted>
  <dcterms:created xsi:type="dcterms:W3CDTF">2014-03-05T12:43:32Z</dcterms:created>
  <dcterms:modified xsi:type="dcterms:W3CDTF">2023-04-25T10:52:53Z</dcterms:modified>
</cp:coreProperties>
</file>