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44\1 výzva\"/>
    </mc:Choice>
  </mc:AlternateContent>
  <xr:revisionPtr revIDLastSave="0" documentId="13_ncr:1_{E28DBA4C-8D26-4B13-905B-A783B56FD2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8" i="1"/>
  <c r="P8" i="1"/>
  <c r="P7" i="1"/>
  <c r="Q11" i="1" l="1"/>
  <c r="T7" i="1"/>
  <c r="S7" i="1" l="1"/>
  <c r="R11" i="1" s="1"/>
</calcChain>
</file>

<file path=xl/sharedStrings.xml><?xml version="1.0" encoding="utf-8"?>
<sst xmlns="http://schemas.openxmlformats.org/spreadsheetml/2006/main" count="50" uniqueCount="45">
  <si>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</si>
  <si>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</si>
  <si>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</si>
  <si>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</si>
  <si>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</si>
  <si>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</si>
  <si>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</si>
  <si>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</si>
  <si>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</si>
  <si>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</si>
  <si>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</si>
  <si>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</si>
  <si>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</si>
  <si>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</si>
  <si>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</si>
  <si>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</si>
  <si>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</si>
  <si>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</si>
  <si>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</si>
  <si>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</si>
  <si>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</si>
  <si>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</si>
  <si>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</si>
  <si>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</si>
  <si>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</si>
  <si>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</si>
  <si>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</si>
  <si>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</si>
  <si>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</si>
  <si>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</si>
  <si>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ks</t>
  </si>
  <si>
    <t>NE</t>
  </si>
  <si>
    <t>Záruka na zboží min. 36 měsíců, servis NBD on site.</t>
  </si>
  <si>
    <t xml:space="preserve">Příloha č. 2 Kupní smlouvy - technická specifikace
Výpočetní technika (III.) 044 - 2023 </t>
  </si>
  <si>
    <t>Ing. Markéta Veselá,
Tel.: 37763 1001,
735 715 880</t>
  </si>
  <si>
    <t>Univerzitní 2732/8, 
301 00 Plzeň, 
Rektorát - Kancelář rektora a kvestora,
místnost UR 306</t>
  </si>
  <si>
    <t>Notebook 15,6"</t>
  </si>
  <si>
    <t>Provedení notebooku klasické.
Výkon procesoru v Passmark CPU více než 10 500 bodů (platné ke dni 17.2.2023), minimálně 4 jádra.
Operační paměť minimálně 8 GB.
Disk SSD disk o kapacitě minimálně 250 GB.
Integrovaná wifi karta.
Display min. Full HD 15,6" s rozlišením 1920x1080, provedení matné.
Webkamera a mikrofon.
Síťová karta 1 Gb/s Ethernet s podporou PXE.
Konektor RJ-45 integerovaný přímo na těle NTB.
Miminimálně 3x USB port.
Originální operační systém Windows 64-bit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
Touchpad.
Klávesnice musí být odolná proti polití.
Notebook musí obsahovat digitální grafický výstup.
Podpora prostřednictvím internetu musí umožňovat stahování ovladačů a manuálu z internetu adresně pro konkrétní zadaný typ (sériové číslo) zařízení.
Záruka na zboží min. 36 měsíců, servis NBD on site.</t>
  </si>
  <si>
    <t>ANO</t>
  </si>
  <si>
    <t>DH23P03OVV040 - Mapa českých hradů: hrady jako kulturní fenomén, předmět výzkumu a památky minulosti</t>
  </si>
  <si>
    <t>Mgr. Sabina Mattová, Ph.D.,
Tel.: 702 020 897,
37763 5103</t>
  </si>
  <si>
    <t>Sedláčkova 15, 
301 00 Plzeň,
Fakulta filozofická - Katedra archeologie,
4. NP - místnost SP 401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</si>
  <si>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</si>
  <si>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Výkon procesoru v Passmark CPU více než 13 000 bodů (platné ke dni 4.1.2023), minimálně 10 jader.
Operační paměť minimálně 8 GB.
Disk SSD disk o kapacitě minimálně 500 GB.
Integrovaná wifi karta.
Display min. Full HD 15,6" s rozlišením 1920x1080, provedení matné.
Webkamera a mikrofon.
Konektor RJ-45 integrovaný přímo na těle NTB.
Mminimálně 3x USB port, z toho alespoň 1x USB-C.
Originální operační systém Windows 64-bit (Windows 10 nebo vyšší) - OS Windows požadujeme z důvodu kompatibility s interními aplikacemi ZČU (Stag, Magion,...).
Existence ovladačů použitého HW ve Windows 10 a vyšší verze Windows.
CZ Klávesnice s podsvícením nebo alternativním způsobem zlepšení viditelnosti ve tmě.
Touchpad.
Notebook musí obsahovat digitální grafický výstup.
Podpora prostřednictvím internetu musí umožňovat stahování ovladačů a manuálu z internetu adresně pro konkrétní zadaný typ (sériové číslo) zařízení.
Záruka na zboží min. 5 let, servis NBD on-site.</t>
  </si>
  <si>
    <t>Záruka na zboží min. 60 měsíců, servis NBD on-site.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</si>
</sst>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9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49" fontId="26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4" fillId="6" borderId="13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4" fillId="6" borderId="15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left" vertical="center" wrapText="1" indent="1"/>
    </xf>
    <xf numFmtId="0" fontId="11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left" vertical="center" wrapText="1" inden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11" fillId="0" borderId="0" xfId="0" applyFont="1" applyAlignment="1">
      <alignment horizontal="left"/>
    </xf>
    <xf numFmtId="164" fontId="13" fillId="0" borderId="9" xfId="0" applyNumberFormat="1" applyFont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0" fontId="25" fillId="4" borderId="13" xfId="0" applyFont="1" applyFill="1" applyBorder="1" applyAlignment="1" applyProtection="1">
      <alignment horizontal="center" vertical="center" wrapText="1"/>
      <protection locked="0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0" fontId="25" fillId="4" borderId="15" xfId="0" applyFont="1" applyFill="1" applyBorder="1" applyAlignment="1" applyProtection="1">
      <alignment horizontal="center" vertical="center" wrapTex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A7" zoomScaleNormal="100" workbookViewId="0">
      <selection activeCell="G7" sqref="G7:H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2.140625" style="1" customWidth="1"/>
    <col min="4" max="4" width="12.28515625" style="2" customWidth="1"/>
    <col min="5" max="5" width="10.5703125" style="3" customWidth="1"/>
    <col min="6" max="6" width="134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34.140625" customWidth="1"/>
    <col min="12" max="12" width="32.5703125" customWidth="1"/>
    <col min="13" max="13" width="30.140625" customWidth="1"/>
    <col min="14" max="14" width="45.42578125" style="4" customWidth="1"/>
    <col min="15" max="15" width="25.855468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3.5703125" style="5" customWidth="1"/>
  </cols>
  <sheetData>
    <row r="1" spans="1:22" ht="40.9" customHeight="1" x14ac:dyDescent="0.25">
      <c r="B1" s="77" t="s">
        <v>33</v>
      </c>
      <c r="C1" s="78"/>
      <c r="D1" s="78"/>
      <c r="E1"/>
      <c r="G1" s="41"/>
      <c r="V1"/>
    </row>
    <row r="2" spans="1:22" ht="24.75" customHeight="1" x14ac:dyDescent="0.25">
      <c r="C2"/>
      <c r="D2" s="9"/>
      <c r="E2" s="10"/>
      <c r="G2" s="81"/>
      <c r="H2" s="82"/>
      <c r="I2" s="82"/>
      <c r="J2" s="82"/>
      <c r="K2" s="82"/>
      <c r="L2" s="82"/>
      <c r="M2" s="82"/>
      <c r="N2" s="82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3"/>
      <c r="E3" s="73"/>
      <c r="F3" s="73"/>
      <c r="G3" s="82"/>
      <c r="H3" s="82"/>
      <c r="I3" s="82"/>
      <c r="J3" s="82"/>
      <c r="K3" s="82"/>
      <c r="L3" s="82"/>
      <c r="M3" s="82"/>
      <c r="N3" s="82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3"/>
      <c r="E4" s="73"/>
      <c r="F4" s="73"/>
      <c r="G4" s="73"/>
      <c r="H4" s="7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9" t="s">
        <v>2</v>
      </c>
      <c r="H5" s="80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42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72" t="s">
        <v>7</v>
      </c>
      <c r="T6" s="72" t="s">
        <v>8</v>
      </c>
      <c r="U6" s="34" t="s">
        <v>21</v>
      </c>
      <c r="V6" s="34" t="s">
        <v>22</v>
      </c>
    </row>
    <row r="7" spans="1:22" ht="369.75" customHeight="1" thickTop="1" thickBot="1" x14ac:dyDescent="0.3">
      <c r="A7" s="20"/>
      <c r="B7" s="42">
        <v>1</v>
      </c>
      <c r="C7" s="43" t="s">
        <v>36</v>
      </c>
      <c r="D7" s="44">
        <v>1</v>
      </c>
      <c r="E7" s="45" t="s">
        <v>30</v>
      </c>
      <c r="F7" s="71" t="s">
        <v>37</v>
      </c>
      <c r="G7" s="92"/>
      <c r="H7" s="93"/>
      <c r="I7" s="46" t="s">
        <v>29</v>
      </c>
      <c r="J7" s="47" t="s">
        <v>31</v>
      </c>
      <c r="K7" s="48"/>
      <c r="L7" s="49" t="s">
        <v>32</v>
      </c>
      <c r="M7" s="70" t="s">
        <v>34</v>
      </c>
      <c r="N7" s="70" t="s">
        <v>35</v>
      </c>
      <c r="O7" s="50">
        <v>21</v>
      </c>
      <c r="P7" s="51">
        <f>D7*Q7</f>
        <v>20000</v>
      </c>
      <c r="Q7" s="52">
        <v>20000</v>
      </c>
      <c r="R7" s="96"/>
      <c r="S7" s="53">
        <f>D7*R7</f>
        <v>0</v>
      </c>
      <c r="T7" s="54" t="str">
        <f>IF(ISNUMBER(R7), IF(R7&gt;Q7,"NEVYHOVUJE","VYHOVUJE")," ")</f>
        <v xml:space="preserve"> </v>
      </c>
      <c r="U7" s="55"/>
      <c r="V7" s="56" t="s">
        <v>11</v>
      </c>
    </row>
    <row r="8" spans="1:22" ht="297.75" customHeight="1" thickBot="1" x14ac:dyDescent="0.3">
      <c r="A8" s="20"/>
      <c r="B8" s="57">
        <v>2</v>
      </c>
      <c r="C8" s="58" t="s">
        <v>36</v>
      </c>
      <c r="D8" s="59">
        <v>2</v>
      </c>
      <c r="E8" s="60" t="s">
        <v>30</v>
      </c>
      <c r="F8" s="76" t="s">
        <v>43</v>
      </c>
      <c r="G8" s="94"/>
      <c r="H8" s="95"/>
      <c r="I8" s="69" t="s">
        <v>29</v>
      </c>
      <c r="J8" s="69" t="s">
        <v>38</v>
      </c>
      <c r="K8" s="75" t="s">
        <v>39</v>
      </c>
      <c r="L8" s="61" t="s">
        <v>44</v>
      </c>
      <c r="M8" s="74" t="s">
        <v>40</v>
      </c>
      <c r="N8" s="74" t="s">
        <v>41</v>
      </c>
      <c r="O8" s="62">
        <v>21</v>
      </c>
      <c r="P8" s="63">
        <f>D8*Q8</f>
        <v>36360</v>
      </c>
      <c r="Q8" s="64">
        <v>18180</v>
      </c>
      <c r="R8" s="97"/>
      <c r="S8" s="65">
        <f>D8*R8</f>
        <v>0</v>
      </c>
      <c r="T8" s="66" t="str">
        <f>IF(ISNUMBER(R8), IF(R8&gt;Q8,"NEVYHOVUJE","VYHOVUJE")," ")</f>
        <v xml:space="preserve"> </v>
      </c>
      <c r="U8" s="67"/>
      <c r="V8" s="68" t="s">
        <v>11</v>
      </c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90" t="s">
        <v>27</v>
      </c>
      <c r="C10" s="90"/>
      <c r="D10" s="90"/>
      <c r="E10" s="90"/>
      <c r="F10" s="90"/>
      <c r="G10" s="90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87" t="s">
        <v>10</v>
      </c>
      <c r="S10" s="88"/>
      <c r="T10" s="89"/>
      <c r="U10" s="24"/>
      <c r="V10" s="25"/>
    </row>
    <row r="11" spans="1:22" ht="50.45" customHeight="1" thickTop="1" thickBot="1" x14ac:dyDescent="0.3">
      <c r="B11" s="91" t="s">
        <v>25</v>
      </c>
      <c r="C11" s="91"/>
      <c r="D11" s="91"/>
      <c r="E11" s="91"/>
      <c r="F11" s="91"/>
      <c r="G11" s="91"/>
      <c r="H11" s="91"/>
      <c r="I11" s="26"/>
      <c r="L11" s="9"/>
      <c r="M11" s="9"/>
      <c r="N11" s="9"/>
      <c r="O11" s="27"/>
      <c r="P11" s="27"/>
      <c r="Q11" s="28">
        <f>SUM(P7:P8)</f>
        <v>56360</v>
      </c>
      <c r="R11" s="84">
        <f>SUM(S7:S8)</f>
        <v>0</v>
      </c>
      <c r="S11" s="85"/>
      <c r="T11" s="86"/>
    </row>
    <row r="12" spans="1:22" ht="15.75" thickTop="1" x14ac:dyDescent="0.25">
      <c r="B12" s="83" t="s">
        <v>26</v>
      </c>
      <c r="C12" s="83"/>
      <c r="D12" s="83"/>
      <c r="E12" s="83"/>
      <c r="F12" s="83"/>
      <c r="G12" s="83"/>
      <c r="H12" s="73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73"/>
      <c r="H13" s="73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73"/>
      <c r="H14" s="73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73"/>
      <c r="H15" s="73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73"/>
      <c r="H16" s="73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73"/>
      <c r="H18" s="73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3"/>
      <c r="H19" s="7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3"/>
      <c r="H20" s="7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3"/>
      <c r="H21" s="7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3"/>
      <c r="H22" s="7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3"/>
      <c r="H23" s="7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3"/>
      <c r="H24" s="7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3"/>
      <c r="H25" s="7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3"/>
      <c r="H26" s="7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3"/>
      <c r="H27" s="7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3"/>
      <c r="H28" s="7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3"/>
      <c r="H29" s="7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3"/>
      <c r="H30" s="7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3"/>
      <c r="H31" s="7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3"/>
      <c r="H32" s="7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3"/>
      <c r="H33" s="7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3"/>
      <c r="H34" s="7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3"/>
      <c r="H35" s="7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3"/>
      <c r="H36" s="7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3"/>
      <c r="H37" s="7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3"/>
      <c r="H38" s="7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3"/>
      <c r="H39" s="7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3"/>
      <c r="H40" s="7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3"/>
      <c r="H41" s="7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3"/>
      <c r="H42" s="7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3"/>
      <c r="H43" s="7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3"/>
      <c r="H44" s="7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3"/>
      <c r="H45" s="7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3"/>
      <c r="H46" s="7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3"/>
      <c r="H47" s="7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3"/>
      <c r="H48" s="7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3"/>
      <c r="H49" s="7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3"/>
      <c r="H50" s="7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3"/>
      <c r="H51" s="7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3"/>
      <c r="H52" s="7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3"/>
      <c r="H53" s="7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3"/>
      <c r="H54" s="7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3"/>
      <c r="H55" s="7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3"/>
      <c r="H56" s="7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3"/>
      <c r="H57" s="7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3"/>
      <c r="H58" s="7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3"/>
      <c r="H59" s="7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3"/>
      <c r="H60" s="7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3"/>
      <c r="H61" s="7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3"/>
      <c r="H62" s="7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3"/>
      <c r="H63" s="7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3"/>
      <c r="H64" s="7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3"/>
      <c r="H65" s="7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3"/>
      <c r="H66" s="7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3"/>
      <c r="H67" s="7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3"/>
      <c r="H68" s="7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3"/>
      <c r="H69" s="7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3"/>
      <c r="H70" s="7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3"/>
      <c r="H71" s="7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3"/>
      <c r="H72" s="7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3"/>
      <c r="H73" s="7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3"/>
      <c r="H74" s="7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3"/>
      <c r="H75" s="7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3"/>
      <c r="H76" s="7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3"/>
      <c r="H77" s="7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3"/>
      <c r="H78" s="7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3"/>
      <c r="H79" s="7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3"/>
      <c r="H80" s="7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3"/>
      <c r="H81" s="7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3"/>
      <c r="H82" s="7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3"/>
      <c r="H83" s="7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3"/>
      <c r="H84" s="7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3"/>
      <c r="H85" s="7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3"/>
      <c r="H86" s="7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3"/>
      <c r="H87" s="7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3"/>
      <c r="H88" s="7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3"/>
      <c r="H89" s="7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3"/>
      <c r="H90" s="7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3"/>
      <c r="H91" s="7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3"/>
      <c r="H92" s="7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3"/>
      <c r="H93" s="7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3"/>
      <c r="H94" s="7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3"/>
      <c r="H95" s="7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3"/>
      <c r="H96" s="7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73"/>
      <c r="H97" s="73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uM+/MjhURslfNuc1A/VBWeCh71wQ51Tzj1Mu4GBS7ndXymqx+o4GoDoLoOydEN4/UHrJXOeoIQG1j3gINi6JVg==" saltValue="XeTSRol55b5OiY+L72h8ug==" spinCount="100000" sheet="1" objects="1" scenarios="1"/>
  <mergeCells count="8">
    <mergeCell ref="B1:D1"/>
    <mergeCell ref="G5:H5"/>
    <mergeCell ref="G2:N3"/>
    <mergeCell ref="B12:G12"/>
    <mergeCell ref="R11:T11"/>
    <mergeCell ref="R10:T10"/>
    <mergeCell ref="B10:G10"/>
    <mergeCell ref="B11:H11"/>
  </mergeCells>
  <conditionalFormatting sqref="B7:B8 D7:D8">
    <cfRule type="containsBlanks" dxfId="7" priority="96">
      <formula>LEN(TRIM(B7))=0</formula>
    </cfRule>
  </conditionalFormatting>
  <conditionalFormatting sqref="B7:B8">
    <cfRule type="cellIs" dxfId="6" priority="93" operator="greaterThanOrEqual">
      <formula>1</formula>
    </cfRule>
  </conditionalFormatting>
  <conditionalFormatting sqref="G7:H8 R7:R8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8">
    <cfRule type="notContainsBlanks" dxfId="2" priority="69">
      <formula>LEN(TRIM(G7))&gt;0</formula>
    </cfRule>
  </conditionalFormatting>
  <conditionalFormatting sqref="T7:T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:J8" xr:uid="{006F2A15-2179-46AE-BE20-DCC6C5F84EE9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2023-02-06T11:42:37Z</cp:lastPrinted>
  <dcterms:created xsi:type="dcterms:W3CDTF">2014-03-05T12:43:32Z</dcterms:created>
  <dcterms:modified xsi:type="dcterms:W3CDTF">2023-04-20T12:21:43Z</dcterms:modified>
</cp:coreProperties>
</file>