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Obsluha\Pracovní\Pody print 2023\DNS_ZČU_Tonery\014\Zpracování\"/>
    </mc:Choice>
  </mc:AlternateContent>
  <xr:revisionPtr revIDLastSave="0" documentId="8_{6BAB068C-039A-4019-B2D9-9796EF1A8C7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<sst xmlns="http://schemas.openxmlformats.org/spreadsheetml/2006/main" count="40" uniqueCount="39">
  <si>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</si>
  <si>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</si>
  <si>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</si>
  <si>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</si>
  <si>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</si>
  <si>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</si>
  <si>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</si>
  <si>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</si>
  <si>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</si>
  <si>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</si>
  <si>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</si>
  <si>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</si>
  <si>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</si>
  <si>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</si>
  <si>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</si>
  <si>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</si>
  <si>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</si>
  <si>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</si>
  <si>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</si>
  <si>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</si>
  <si>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</si>
  <si>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</si>
  <si>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</si>
  <si>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</si>
  <si>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</si>
  <si>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</si>
  <si>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</si>
  <si>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</si>
  <si>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</si>
  <si>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</si>
  <si>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</si>
  <si>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Samostatná faktura</t>
  </si>
  <si>
    <t>NE</t>
  </si>
  <si>
    <t>Příloha č. 2 Kupní smlouvy - technická specifikace
Tonery (II.) 014 - 2023 (kompatibilní)</t>
  </si>
  <si>
    <t>KFI - Mgr. Josef Zeman, 
Tel.: 37763 5503,
E-mail: zemanj@kfi.zcu.cz
(lze zanechat na vrátnici SP)</t>
  </si>
  <si>
    <t>Sedláčkova 19,
301 00 Plzeň,
Fakulta filozofická - Katedra filozofie,
místnost SD 205</t>
  </si>
  <si>
    <r>
      <t xml:space="preserve"> Toner do tiskárny OKI MC562 -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</si>
  <si>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
Minimální výtěžnost při 5% pokrytí 3 500 stran.</t>
  </si>
  <si>
    <t>Toner 44469803, black, 3.500 stran, kompatibilní s OKI MC562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</si>
</sst>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6" xfId="0" applyBorder="1"/>
    <xf numFmtId="49" fontId="19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 applyProtection="1">
      <alignment horizontal="left" vertical="center" wrapText="1" indent="1"/>
      <protection locked="0"/>
    </xf>
    <xf numFmtId="164" fontId="10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</cellXfs>
  <cellStyles count="2">
    <cellStyle name="Normální" xfId="0" builtinId="0"/>
    <cellStyle name="normální 3" xfId="1" xr:uid="{00000000-0005-0000-0000-000001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zoomScale="87" zoomScaleNormal="87" workbookViewId="0">
      <selection activeCell="C7" sqref="C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3" style="1" customWidth="1"/>
    <col min="4" max="4" width="9.7109375" style="2" bestFit="1" customWidth="1"/>
    <col min="5" max="5" width="9" style="3" bestFit="1" customWidth="1"/>
    <col min="6" max="6" width="68.140625" style="1" customWidth="1"/>
    <col min="7" max="7" width="29.5703125" style="1" bestFit="1" customWidth="1"/>
    <col min="8" max="8" width="21.2851562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710937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1.28515625" hidden="1" customWidth="1"/>
    <col min="22" max="22" width="40.42578125" style="4" customWidth="1"/>
  </cols>
  <sheetData>
    <row r="1" spans="2:22" ht="42" customHeight="1" x14ac:dyDescent="0.25">
      <c r="B1" s="62" t="s">
        <v>33</v>
      </c>
      <c r="C1" s="63"/>
      <c r="D1" s="34"/>
      <c r="E1" s="35"/>
      <c r="G1" s="40"/>
    </row>
    <row r="2" spans="2:22" ht="60" customHeight="1" x14ac:dyDescent="0.25">
      <c r="B2" s="9"/>
      <c r="C2"/>
      <c r="D2" s="9"/>
      <c r="E2" s="10"/>
      <c r="F2" s="5"/>
      <c r="G2" s="69"/>
      <c r="H2" s="70"/>
      <c r="I2" s="70"/>
      <c r="J2" s="70"/>
      <c r="K2" s="70"/>
      <c r="L2" s="70"/>
      <c r="M2" s="70"/>
      <c r="N2" s="70"/>
      <c r="O2" s="70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70"/>
      <c r="H3" s="70"/>
      <c r="I3" s="70"/>
      <c r="J3" s="70"/>
      <c r="K3" s="70"/>
      <c r="L3" s="70"/>
      <c r="M3" s="70"/>
      <c r="N3" s="70"/>
      <c r="O3" s="70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43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43" t="s">
        <v>8</v>
      </c>
      <c r="T6" s="43" t="s">
        <v>9</v>
      </c>
      <c r="U6" s="23" t="s">
        <v>26</v>
      </c>
      <c r="V6" s="23" t="s">
        <v>27</v>
      </c>
    </row>
    <row r="7" spans="2:22" ht="124.9" customHeight="1" thickTop="1" thickBot="1" x14ac:dyDescent="0.3">
      <c r="B7" s="44">
        <v>1</v>
      </c>
      <c r="C7" s="55" t="s">
        <v>36</v>
      </c>
      <c r="D7" s="45">
        <v>5</v>
      </c>
      <c r="E7" s="46" t="s">
        <v>30</v>
      </c>
      <c r="F7" s="55" t="s">
        <v>37</v>
      </c>
      <c r="G7" s="56" t="s">
        <v>38</v>
      </c>
      <c r="H7" s="47" t="s">
        <v>28</v>
      </c>
      <c r="I7" s="48" t="s">
        <v>31</v>
      </c>
      <c r="J7" s="49" t="s">
        <v>32</v>
      </c>
      <c r="K7" s="46"/>
      <c r="L7" s="46"/>
      <c r="M7" s="48" t="s">
        <v>34</v>
      </c>
      <c r="N7" s="48" t="s">
        <v>35</v>
      </c>
      <c r="O7" s="50">
        <v>21</v>
      </c>
      <c r="P7" s="51">
        <f t="shared" ref="P7" si="0">D7*Q7</f>
        <v>5000</v>
      </c>
      <c r="Q7" s="52">
        <v>1000</v>
      </c>
      <c r="R7" s="57">
        <v>492</v>
      </c>
      <c r="S7" s="53">
        <f t="shared" ref="S7" si="1">D7*R7</f>
        <v>2460</v>
      </c>
      <c r="T7" s="54" t="str">
        <f t="shared" ref="T7" si="2">IF(ISNUMBER(R7), IF(R7&gt;Q7,"NEVYHOVUJE","VYHOVUJE")," ")</f>
        <v>VYHOVUJE</v>
      </c>
      <c r="U7" s="46"/>
      <c r="V7" s="46" t="s">
        <v>10</v>
      </c>
    </row>
    <row r="8" spans="2:22" ht="13.5" customHeight="1" thickTop="1" thickBot="1" x14ac:dyDescent="0.3">
      <c r="C8"/>
      <c r="D8"/>
      <c r="E8"/>
      <c r="F8"/>
      <c r="G8"/>
      <c r="H8"/>
      <c r="I8"/>
      <c r="J8"/>
      <c r="O8"/>
      <c r="P8"/>
      <c r="S8" s="39"/>
    </row>
    <row r="9" spans="2:22" ht="60.75" customHeight="1" thickTop="1" thickBot="1" x14ac:dyDescent="0.3">
      <c r="B9" s="64" t="s">
        <v>11</v>
      </c>
      <c r="C9" s="65"/>
      <c r="D9" s="65"/>
      <c r="E9" s="65"/>
      <c r="F9" s="65"/>
      <c r="G9" s="65"/>
      <c r="H9" s="42"/>
      <c r="I9" s="26"/>
      <c r="J9" s="26"/>
      <c r="K9" s="26"/>
      <c r="L9" s="27"/>
      <c r="M9" s="11"/>
      <c r="N9" s="11"/>
      <c r="O9" s="28"/>
      <c r="P9" s="28"/>
      <c r="Q9" s="29" t="s">
        <v>12</v>
      </c>
      <c r="R9" s="66" t="s">
        <v>13</v>
      </c>
      <c r="S9" s="67"/>
      <c r="T9" s="68"/>
      <c r="U9" s="21"/>
      <c r="V9" s="30"/>
    </row>
    <row r="10" spans="2:22" ht="33" customHeight="1" thickTop="1" thickBot="1" x14ac:dyDescent="0.3">
      <c r="B10" s="58" t="s">
        <v>14</v>
      </c>
      <c r="C10" s="58"/>
      <c r="D10" s="58"/>
      <c r="E10" s="58"/>
      <c r="F10" s="58"/>
      <c r="G10" s="58"/>
      <c r="H10" s="41"/>
      <c r="I10" s="31"/>
      <c r="L10" s="9"/>
      <c r="M10" s="9"/>
      <c r="N10" s="9"/>
      <c r="O10" s="32"/>
      <c r="P10" s="32"/>
      <c r="Q10" s="33">
        <f>SUM(P7:P7)</f>
        <v>5000</v>
      </c>
      <c r="R10" s="59">
        <f>SUM(S7:S7)</f>
        <v>2460</v>
      </c>
      <c r="S10" s="60"/>
      <c r="T10" s="61"/>
    </row>
    <row r="11" spans="2:22" ht="14.25" customHeight="1" thickTop="1" x14ac:dyDescent="0.25">
      <c r="B11" s="37"/>
    </row>
    <row r="12" spans="2:22" ht="14.25" customHeight="1" x14ac:dyDescent="0.25">
      <c r="B12" s="38"/>
      <c r="C12" s="37"/>
    </row>
    <row r="13" spans="2:22" ht="14.25" customHeight="1" x14ac:dyDescent="0.25"/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Zu/8oBkiuHP/mEAGEEACxFhPstVIe3A55O6A+uUBNczJm4VopcPQx90bXDbxCwgO0WqzAtBnpAbnvDm7gpzIyw==" saltValue="izhciAhdXzsr/XqHvH6qCw==" spinCount="100000" sheet="1" objects="1" scenarios="1"/>
  <mergeCells count="6">
    <mergeCell ref="B10:G10"/>
    <mergeCell ref="R10:T10"/>
    <mergeCell ref="B1:C1"/>
    <mergeCell ref="B9:G9"/>
    <mergeCell ref="R9:T9"/>
    <mergeCell ref="G2:O3"/>
  </mergeCells>
  <phoneticPr fontId="17" type="noConversion"/>
  <conditionalFormatting sqref="B7 D7">
    <cfRule type="containsBlanks" dxfId="15" priority="61">
      <formula>LEN(TRIM(B7))=0</formula>
    </cfRule>
  </conditionalFormatting>
  <conditionalFormatting sqref="B7">
    <cfRule type="cellIs" dxfId="14" priority="56" operator="greaterThanOrEqual">
      <formula>1</formula>
    </cfRule>
  </conditionalFormatting>
  <conditionalFormatting sqref="T7">
    <cfRule type="cellIs" dxfId="13" priority="53" operator="equal">
      <formula>"VYHOVUJE"</formula>
    </cfRule>
  </conditionalFormatting>
  <conditionalFormatting sqref="T7">
    <cfRule type="cellIs" dxfId="12" priority="52" operator="equal">
      <formula>"NEVYHOVUJE"</formula>
    </cfRule>
  </conditionalFormatting>
  <conditionalFormatting sqref="R7">
    <cfRule type="containsBlanks" dxfId="11" priority="33">
      <formula>LEN(TRIM(R7))=0</formula>
    </cfRule>
  </conditionalFormatting>
  <conditionalFormatting sqref="R7">
    <cfRule type="notContainsBlanks" dxfId="10" priority="31">
      <formula>LEN(TRIM(R7))&gt;0</formula>
    </cfRule>
  </conditionalFormatting>
  <conditionalFormatting sqref="R7">
    <cfRule type="notContainsBlanks" dxfId="9" priority="30">
      <formula>LEN(TRIM(R7))&gt;0</formula>
    </cfRule>
  </conditionalFormatting>
  <conditionalFormatting sqref="H7">
    <cfRule type="containsText" dxfId="7" priority="5" operator="containsText" text="NE">
      <formula>NOT(ISERROR(SEARCH("NE",H7)))</formula>
    </cfRule>
    <cfRule type="containsText" dxfId="6" priority="6" operator="containsText" text="ANO">
      <formula>NOT(ISERROR(SEARCH("ANO",H7)))</formula>
    </cfRule>
    <cfRule type="containsBlanks" dxfId="5" priority="7">
      <formula>LEN(TRIM(H7))=0</formula>
    </cfRule>
  </conditionalFormatting>
  <conditionalFormatting sqref="H7">
    <cfRule type="notContainsBlanks" dxfId="4" priority="8">
      <formula>LEN(TRIM(H7))&gt;0</formula>
    </cfRule>
  </conditionalFormatting>
  <conditionalFormatting sqref="G7">
    <cfRule type="containsBlanks" dxfId="3" priority="4">
      <formula>LEN(TRIM(G7))=0</formula>
    </cfRule>
  </conditionalFormatting>
  <conditionalFormatting sqref="G7">
    <cfRule type="notContainsBlanks" dxfId="2" priority="3">
      <formula>LEN(TRIM(G7))&gt;0</formula>
    </cfRule>
  </conditionalFormatting>
  <conditionalFormatting sqref="G7">
    <cfRule type="notContainsBlanks" dxfId="1" priority="2">
      <formula>LEN(TRIM(G7))&gt;0</formula>
    </cfRule>
  </conditionalFormatting>
  <conditionalFormatting sqref="G7">
    <cfRule type="notContainsBlanks" dxfId="0" priority="1">
      <formula>LEN(TRIM(G7))&gt;0</formula>
    </cfRule>
  </conditionalFormatting>
  <dataValidations count="3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H7 J7" xr:uid="{00000000-0002-0000-0000-000001000000}">
      <formula1>"ANO,NE"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admin</cp:lastModifiedBy>
  <cp:revision>1</cp:revision>
  <cp:lastPrinted>2022-07-20T05:13:43Z</cp:lastPrinted>
  <dcterms:created xsi:type="dcterms:W3CDTF">2014-03-05T12:43:32Z</dcterms:created>
  <dcterms:modified xsi:type="dcterms:W3CDTF">2023-04-07T12:35:12Z</dcterms:modified>
</cp:coreProperties>
</file>