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technika'!$B$1:$V$16</definedName>
  </definedNames>
  <calcPr calcId="191029"/>
  <extLst/>
</workbook>
</file>

<file path=xl/sharedStrings.xml><?xml version="1.0" encoding="utf-8"?>
<sst xmlns="http://schemas.openxmlformats.org/spreadsheetml/2006/main" count="70" uniqueCount="57">
  <si>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</si>
  <si>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</si>
  <si>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</si>
  <si>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</si>
  <si>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</si>
  <si>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</si>
  <si>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</si>
  <si>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</si>
  <si>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</si>
  <si>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</si>
  <si>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</si>
  <si>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</si>
  <si>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30231310-3 - Ploché monitory</t>
  </si>
  <si>
    <t>30234500-3 - Paměťová archivační média</t>
  </si>
  <si>
    <t>30234600-4 - Flash paměť</t>
  </si>
  <si>
    <t xml:space="preserve">30236100-3 - Rozšíření paměti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</si>
  <si>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</si>
  <si>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</si>
  <si>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</si>
  <si>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</si>
  <si>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</si>
  <si>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</si>
  <si>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</si>
  <si>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</si>
  <si>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</si>
  <si>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</si>
  <si>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</si>
  <si>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</si>
  <si>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</si>
  <si>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</si>
  <si>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</si>
  <si>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</si>
  <si>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</si>
  <si>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</si>
  <si>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</si>
  <si>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</si>
  <si>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Externí disk</t>
  </si>
  <si>
    <t>Společná faktura</t>
  </si>
  <si>
    <t>Ing. Vladislav Lang, Ph.D.,
Tel.: 725 519 955,
37763 4717</t>
  </si>
  <si>
    <t>Teslova 1200/11,
301 00 Plzeň,
Nové technologie – výzkumné centrum - Infračervené technologie,
místnost TH 214</t>
  </si>
  <si>
    <t>Flash disk</t>
  </si>
  <si>
    <t xml:space="preserve">Příloha č. 2 Kupní smlouvy - technická specifikace
Výpočetní technika (III.) 036 - 2023 </t>
  </si>
  <si>
    <t>Paměťový modul 16 GB</t>
  </si>
  <si>
    <t>Paměťový modul 8GB</t>
  </si>
  <si>
    <t>Národní plán obnovy pro oblast vysokých škol pro roky 2022–2024
Registrační číslo projektu: NPO_ZČU_MSMT-16584/2022
Specifický cíl A: Transformace formy a obsahu VŠ vzdělávání 
Specifický cíl A2: Rozvoj v oblasti distanční výuky, online výuky a blended learning</t>
  </si>
  <si>
    <t>PC nadstandard pro grafické práce včetně klávesnice a myši</t>
  </si>
  <si>
    <t>Výkon procesoru v Passmark CPU více než 19 800 bodů (platné ke dni 20.03.2023), minimálně 6 jader.
Skříň typu Tower se zdrojem o výkonu minimálně 550 W.
Operační paměť typu DDR5 minimálně 32 GB.
Grafická karta s výkonem v Passmarku více než 16 900 bodů (platné ke dni 20.03.2023).
SSD disk o kapacitě minimálně 1 TB.
HDD disk o kapacitě minimálně 2 TB.
Minimálně 8 USB portů, z toho minimálně 4 USB 3.0 porty, minimálně 1 USB-C.
V předním panelu minimálně 4x USB 3.0.
Minimálně 4x slot na RAM.
Síťová karta 1 Gb/s Ethernet s podporou PXE (může být integrovaná).
Grafický výstup minimálně 2x HDMI nebo Displayport.
Včetně CZ klávesnice.
Včetně optické myši 3tl./kolečko.
Operační systém Windows 64-bit (Windows 11 Pro nebo vyšší) - OS Windows požadujeme z důvodu kompatibility s interními aplikacemi ZČU (Stag, Magion,...).
Existence ovladačů použitého HW ve Windows 11 a vyšší verze Windows.
Podpora prostřednictvím internetu musí umožňovat stahování ovladačů a manuálu z internetu adresně pro konkrétní zadaný typ (sériové číslo) zařízení.
Skříň nesmí být plombovaná a musí umožňovat beznástrojové otevření.
Záruka na zboží min. 60 měsíců, servis NBD on site po dobu 60 měsíců.</t>
  </si>
  <si>
    <t>Záruka na zboží min. 60 měsíců, servis NBD on site po dobu 60 měsíců.</t>
  </si>
  <si>
    <t>Monitor min. 24" pro PC nadstandard</t>
  </si>
  <si>
    <t>NE</t>
  </si>
  <si>
    <t>Záruka na zboží min. 60 měsíců.</t>
  </si>
  <si>
    <t>Záruka na zboží min. 36 měsíců.</t>
  </si>
  <si>
    <t>Paměťový modul rozšiřující operační paměť počítače HP Z1 TWR G9 550W z 16 GB na 32 GB, tj. o 16 GB, nutné parametry DDR5/16GB/4800MHz/CL40/1x16GB.
Záruka min. 60 měsíců.</t>
  </si>
  <si>
    <t>Paměťový modul rozšiřující operační paměť počítače HP Pro Tower 400 G9 260W z 8 GB na 16 GB, tj. o 8 GB, nutné parametry DDR4/8GB/3200MHz/CL22/1x8GB.
Záruka min. 60 měsíců.</t>
  </si>
  <si>
    <t>Externí 2,5" disk.
připojení Micro USB-B.
Kapacita min. 4 TB.
Rozhraní USB 3.2 Gen 1 (USB 3.0).
Materiál kov.
Včetně kabelu pro připojení.
Záruka min. 36 měsíců.</t>
  </si>
  <si>
    <t>Flash disk minimálně USB 3.2 Gen 1 (USB 3.0), USB-A.
Kapacita minimálně 128 GB.
Rychlost čtení minimálně  400 MB/s.
Miniaturní, odolný, s poutkem na klíče.
Záruka min. 36 měsíců.</t>
  </si>
  <si>
    <r>
      <t xml:space="preserve">LCD monitor, úhlopříčka minimálně 24".
Rozlišení minimálně 1920 × 1200, IPS.
Poměr stran 16:10.
Obnovovací frekvence minimálně </t>
    </r>
    <r>
      <rPr>
        <sz val="11"/>
        <color rgb="FFFF0000"/>
        <rFont val="Calibri"/>
        <family val="2"/>
        <scheme val="minor"/>
      </rPr>
      <t xml:space="preserve">60 </t>
    </r>
    <r>
      <rPr>
        <sz val="11"/>
        <color theme="1"/>
        <rFont val="Calibri"/>
        <family val="2"/>
        <scheme val="minor"/>
      </rPr>
      <t>Hz.
Odezva maximálně 5 ms.
Maximální jas minimálně 250 cd/m2.
Kontrast 1000:1.
Povrch displeje antireflexní, filtr modrého světla.
Vstupy minimálně: DisplayPort 1.2, HDMI 1.4.
Nastavitelná výška, pivot.
Záruka min. 60 měsíců, servis NBD on site po dobu 60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</si>
</sst>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37" zoomScaleNormal="37" workbookViewId="0" topLeftCell="A1">
      <selection activeCell="R7" sqref="R7:R1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43.0039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67.28125" style="0" customWidth="1"/>
    <col min="12" max="12" width="35.140625" style="0" customWidth="1"/>
    <col min="13" max="13" width="29.8515625" style="0" customWidth="1"/>
    <col min="14" max="14" width="37.421875" style="4" customWidth="1"/>
    <col min="15" max="15" width="25.71093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9.140625" style="5" customWidth="1"/>
  </cols>
  <sheetData>
    <row r="1" spans="2:22" ht="40.9" customHeight="1">
      <c r="B1" s="95" t="s">
        <v>41</v>
      </c>
      <c r="C1" s="96"/>
      <c r="D1" s="96"/>
      <c r="E1"/>
      <c r="G1" s="41"/>
      <c r="V1"/>
    </row>
    <row r="2" spans="3:22" ht="78" customHeight="1">
      <c r="C2"/>
      <c r="D2" s="9"/>
      <c r="E2" s="10"/>
      <c r="G2" s="99"/>
      <c r="H2" s="100"/>
      <c r="I2" s="100"/>
      <c r="J2" s="100"/>
      <c r="K2" s="100"/>
      <c r="L2" s="100"/>
      <c r="M2" s="100"/>
      <c r="N2" s="10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100"/>
      <c r="H3" s="100"/>
      <c r="I3" s="100"/>
      <c r="J3" s="100"/>
      <c r="K3" s="100"/>
      <c r="L3" s="100"/>
      <c r="M3" s="100"/>
      <c r="N3" s="10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7" t="s">
        <v>2</v>
      </c>
      <c r="H5" s="9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16</v>
      </c>
      <c r="D6" s="32" t="s">
        <v>4</v>
      </c>
      <c r="E6" s="32" t="s">
        <v>17</v>
      </c>
      <c r="F6" s="32" t="s">
        <v>18</v>
      </c>
      <c r="G6" s="37" t="s">
        <v>27</v>
      </c>
      <c r="H6" s="38" t="s">
        <v>28</v>
      </c>
      <c r="I6" s="33" t="s">
        <v>19</v>
      </c>
      <c r="J6" s="32" t="s">
        <v>20</v>
      </c>
      <c r="K6" s="32" t="s">
        <v>35</v>
      </c>
      <c r="L6" s="34" t="s">
        <v>21</v>
      </c>
      <c r="M6" s="35" t="s">
        <v>22</v>
      </c>
      <c r="N6" s="34" t="s">
        <v>23</v>
      </c>
      <c r="O6" s="32" t="s">
        <v>32</v>
      </c>
      <c r="P6" s="34" t="s">
        <v>24</v>
      </c>
      <c r="Q6" s="32" t="s">
        <v>5</v>
      </c>
      <c r="R6" s="36" t="s">
        <v>6</v>
      </c>
      <c r="S6" s="77" t="s">
        <v>7</v>
      </c>
      <c r="T6" s="77" t="s">
        <v>8</v>
      </c>
      <c r="U6" s="34" t="s">
        <v>25</v>
      </c>
      <c r="V6" s="34" t="s">
        <v>26</v>
      </c>
    </row>
    <row r="7" spans="1:22" ht="315.75" customHeight="1" thickTop="1">
      <c r="A7" s="20"/>
      <c r="B7" s="51">
        <v>1</v>
      </c>
      <c r="C7" s="52" t="s">
        <v>45</v>
      </c>
      <c r="D7" s="53">
        <v>1</v>
      </c>
      <c r="E7" s="54" t="s">
        <v>33</v>
      </c>
      <c r="F7" s="73" t="s">
        <v>46</v>
      </c>
      <c r="G7" s="108"/>
      <c r="H7" s="111"/>
      <c r="I7" s="101" t="s">
        <v>37</v>
      </c>
      <c r="J7" s="101" t="s">
        <v>34</v>
      </c>
      <c r="K7" s="92" t="s">
        <v>44</v>
      </c>
      <c r="L7" s="72" t="s">
        <v>47</v>
      </c>
      <c r="M7" s="105" t="s">
        <v>38</v>
      </c>
      <c r="N7" s="105" t="s">
        <v>39</v>
      </c>
      <c r="O7" s="102">
        <v>45</v>
      </c>
      <c r="P7" s="55">
        <f>D7*Q7</f>
        <v>32500</v>
      </c>
      <c r="Q7" s="56">
        <v>32500</v>
      </c>
      <c r="R7" s="113"/>
      <c r="S7" s="57">
        <f>D7*R7</f>
        <v>0</v>
      </c>
      <c r="T7" s="58" t="str">
        <f>IF(ISNUMBER(R7),IF(R7&gt;Q7,"NEVYHOVUJE","VYHOVUJE")," ")</f>
        <v xml:space="preserve"> </v>
      </c>
      <c r="U7" s="89"/>
      <c r="V7" s="76" t="s">
        <v>11</v>
      </c>
    </row>
    <row r="8" spans="1:22" ht="209.25" customHeight="1">
      <c r="A8" s="20"/>
      <c r="B8" s="59">
        <v>2</v>
      </c>
      <c r="C8" s="60" t="s">
        <v>48</v>
      </c>
      <c r="D8" s="61">
        <v>1</v>
      </c>
      <c r="E8" s="62" t="s">
        <v>33</v>
      </c>
      <c r="F8" s="79" t="s">
        <v>56</v>
      </c>
      <c r="G8" s="109"/>
      <c r="H8" s="112"/>
      <c r="I8" s="93"/>
      <c r="J8" s="93"/>
      <c r="K8" s="93"/>
      <c r="L8" s="64" t="s">
        <v>47</v>
      </c>
      <c r="M8" s="106"/>
      <c r="N8" s="106"/>
      <c r="O8" s="103"/>
      <c r="P8" s="65">
        <f>D8*Q8</f>
        <v>6600</v>
      </c>
      <c r="Q8" s="66">
        <v>6600</v>
      </c>
      <c r="R8" s="114"/>
      <c r="S8" s="67">
        <f>D8*R8</f>
        <v>0</v>
      </c>
      <c r="T8" s="68" t="str">
        <f aca="true" t="shared" si="0" ref="T8:T9">IF(ISNUMBER(R8),IF(R8&gt;Q8,"NEVYHOVUJE","VYHOVUJE")," ")</f>
        <v xml:space="preserve"> </v>
      </c>
      <c r="U8" s="90"/>
      <c r="V8" s="69" t="s">
        <v>12</v>
      </c>
    </row>
    <row r="9" spans="1:22" ht="51.75" customHeight="1">
      <c r="A9" s="20"/>
      <c r="B9" s="59">
        <v>3</v>
      </c>
      <c r="C9" s="60" t="s">
        <v>42</v>
      </c>
      <c r="D9" s="61">
        <v>1</v>
      </c>
      <c r="E9" s="62" t="s">
        <v>33</v>
      </c>
      <c r="F9" s="74" t="s">
        <v>52</v>
      </c>
      <c r="G9" s="109"/>
      <c r="H9" s="63" t="s">
        <v>49</v>
      </c>
      <c r="I9" s="93"/>
      <c r="J9" s="93"/>
      <c r="K9" s="93"/>
      <c r="L9" s="64" t="s">
        <v>50</v>
      </c>
      <c r="M9" s="106"/>
      <c r="N9" s="106"/>
      <c r="O9" s="103"/>
      <c r="P9" s="65">
        <f>D9*Q9</f>
        <v>1500</v>
      </c>
      <c r="Q9" s="66">
        <v>1500</v>
      </c>
      <c r="R9" s="114"/>
      <c r="S9" s="67">
        <f>D9*R9</f>
        <v>0</v>
      </c>
      <c r="T9" s="68" t="str">
        <f t="shared" si="0"/>
        <v xml:space="preserve"> </v>
      </c>
      <c r="U9" s="90"/>
      <c r="V9" s="69" t="s">
        <v>15</v>
      </c>
    </row>
    <row r="10" spans="1:22" ht="51.75" customHeight="1">
      <c r="A10" s="20"/>
      <c r="B10" s="59">
        <v>4</v>
      </c>
      <c r="C10" s="60" t="s">
        <v>43</v>
      </c>
      <c r="D10" s="61">
        <v>2</v>
      </c>
      <c r="E10" s="62" t="s">
        <v>33</v>
      </c>
      <c r="F10" s="74" t="s">
        <v>53</v>
      </c>
      <c r="G10" s="109"/>
      <c r="H10" s="63" t="s">
        <v>49</v>
      </c>
      <c r="I10" s="93"/>
      <c r="J10" s="93"/>
      <c r="K10" s="93"/>
      <c r="L10" s="64" t="s">
        <v>50</v>
      </c>
      <c r="M10" s="106"/>
      <c r="N10" s="106"/>
      <c r="O10" s="103"/>
      <c r="P10" s="65">
        <f>D10*Q10</f>
        <v>1200</v>
      </c>
      <c r="Q10" s="66">
        <v>600</v>
      </c>
      <c r="R10" s="114"/>
      <c r="S10" s="67">
        <f>D10*R10</f>
        <v>0</v>
      </c>
      <c r="T10" s="68" t="str">
        <f aca="true" t="shared" si="1" ref="T10:T12">IF(ISNUMBER(R10),IF(R10&gt;Q10,"NEVYHOVUJE","VYHOVUJE")," ")</f>
        <v xml:space="preserve"> </v>
      </c>
      <c r="U10" s="90"/>
      <c r="V10" s="69" t="s">
        <v>15</v>
      </c>
    </row>
    <row r="11" spans="1:22" ht="120.75" customHeight="1">
      <c r="A11" s="20"/>
      <c r="B11" s="59">
        <v>5</v>
      </c>
      <c r="C11" s="60" t="s">
        <v>36</v>
      </c>
      <c r="D11" s="61">
        <v>1</v>
      </c>
      <c r="E11" s="62" t="s">
        <v>33</v>
      </c>
      <c r="F11" s="74" t="s">
        <v>54</v>
      </c>
      <c r="G11" s="109"/>
      <c r="H11" s="63" t="s">
        <v>49</v>
      </c>
      <c r="I11" s="93"/>
      <c r="J11" s="93"/>
      <c r="K11" s="93"/>
      <c r="L11" s="64" t="s">
        <v>51</v>
      </c>
      <c r="M11" s="106"/>
      <c r="N11" s="106"/>
      <c r="O11" s="103"/>
      <c r="P11" s="65">
        <f>D11*Q11</f>
        <v>3300</v>
      </c>
      <c r="Q11" s="66">
        <v>3300</v>
      </c>
      <c r="R11" s="114"/>
      <c r="S11" s="67">
        <f>D11*R11</f>
        <v>0</v>
      </c>
      <c r="T11" s="68" t="str">
        <f t="shared" si="1"/>
        <v xml:space="preserve"> </v>
      </c>
      <c r="U11" s="90"/>
      <c r="V11" s="69" t="s">
        <v>13</v>
      </c>
    </row>
    <row r="12" spans="1:22" ht="99.75" customHeight="1" thickBot="1">
      <c r="A12" s="20"/>
      <c r="B12" s="42">
        <v>6</v>
      </c>
      <c r="C12" s="43" t="s">
        <v>40</v>
      </c>
      <c r="D12" s="44">
        <v>4</v>
      </c>
      <c r="E12" s="45" t="s">
        <v>33</v>
      </c>
      <c r="F12" s="75" t="s">
        <v>55</v>
      </c>
      <c r="G12" s="110"/>
      <c r="H12" s="46" t="s">
        <v>49</v>
      </c>
      <c r="I12" s="94"/>
      <c r="J12" s="94"/>
      <c r="K12" s="94"/>
      <c r="L12" s="70" t="s">
        <v>51</v>
      </c>
      <c r="M12" s="107"/>
      <c r="N12" s="107"/>
      <c r="O12" s="104"/>
      <c r="P12" s="47">
        <f>D12*Q12</f>
        <v>2000</v>
      </c>
      <c r="Q12" s="48">
        <v>500</v>
      </c>
      <c r="R12" s="115"/>
      <c r="S12" s="49">
        <f>D12*R12</f>
        <v>0</v>
      </c>
      <c r="T12" s="50" t="str">
        <f t="shared" si="1"/>
        <v xml:space="preserve"> </v>
      </c>
      <c r="U12" s="91"/>
      <c r="V12" s="71" t="s">
        <v>14</v>
      </c>
    </row>
    <row r="13" spans="3:16" ht="17.45" customHeight="1" thickBot="1" thickTop="1">
      <c r="C13"/>
      <c r="D13"/>
      <c r="E13"/>
      <c r="F13"/>
      <c r="G13"/>
      <c r="H13"/>
      <c r="I13"/>
      <c r="J13"/>
      <c r="N13"/>
      <c r="O13"/>
      <c r="P13"/>
    </row>
    <row r="14" spans="2:22" ht="51.75" customHeight="1" thickBot="1" thickTop="1">
      <c r="B14" s="87" t="s">
        <v>31</v>
      </c>
      <c r="C14" s="87"/>
      <c r="D14" s="87"/>
      <c r="E14" s="87"/>
      <c r="F14" s="87"/>
      <c r="G14" s="87"/>
      <c r="H14" s="40"/>
      <c r="I14" s="40"/>
      <c r="J14" s="21"/>
      <c r="K14" s="21"/>
      <c r="L14" s="6"/>
      <c r="M14" s="6"/>
      <c r="N14" s="6"/>
      <c r="O14" s="22"/>
      <c r="P14" s="22"/>
      <c r="Q14" s="23" t="s">
        <v>9</v>
      </c>
      <c r="R14" s="84" t="s">
        <v>10</v>
      </c>
      <c r="S14" s="85"/>
      <c r="T14" s="86"/>
      <c r="U14" s="24"/>
      <c r="V14" s="25"/>
    </row>
    <row r="15" spans="2:20" ht="50.45" customHeight="1" thickBot="1" thickTop="1">
      <c r="B15" s="88" t="s">
        <v>29</v>
      </c>
      <c r="C15" s="88"/>
      <c r="D15" s="88"/>
      <c r="E15" s="88"/>
      <c r="F15" s="88"/>
      <c r="G15" s="88"/>
      <c r="H15" s="88"/>
      <c r="I15" s="26"/>
      <c r="L15" s="9"/>
      <c r="M15" s="9"/>
      <c r="N15" s="9"/>
      <c r="O15" s="27"/>
      <c r="P15" s="27"/>
      <c r="Q15" s="28">
        <f>SUM(P7:P12)</f>
        <v>47100</v>
      </c>
      <c r="R15" s="81">
        <f>SUM(S7:S12)</f>
        <v>0</v>
      </c>
      <c r="S15" s="82"/>
      <c r="T15" s="83"/>
    </row>
    <row r="16" spans="2:19" ht="15.75" thickTop="1">
      <c r="B16" s="80" t="s">
        <v>30</v>
      </c>
      <c r="C16" s="80"/>
      <c r="D16" s="80"/>
      <c r="E16" s="80"/>
      <c r="F16" s="80"/>
      <c r="G16" s="80"/>
      <c r="H16" s="78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78"/>
      <c r="H17" s="78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78"/>
      <c r="H18" s="78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78"/>
      <c r="H19" s="78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8"/>
      <c r="H20" s="7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8:19" ht="19.9" customHeight="1">
      <c r="H21" s="3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8"/>
      <c r="H22" s="7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8"/>
      <c r="H23" s="7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8"/>
      <c r="H24" s="7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8"/>
      <c r="H25" s="7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8"/>
      <c r="H26" s="7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8"/>
      <c r="H27" s="7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8"/>
      <c r="H28" s="7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8"/>
      <c r="H29" s="7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8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8"/>
      <c r="H35" s="7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8"/>
      <c r="H99" s="78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8"/>
      <c r="H100" s="78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6" ht="19.9" customHeight="1">
      <c r="C101" s="21"/>
      <c r="D101" s="29"/>
      <c r="E101" s="21"/>
      <c r="F101" s="21"/>
      <c r="G101" s="78"/>
      <c r="H101" s="78"/>
      <c r="I101" s="11"/>
      <c r="J101" s="11"/>
      <c r="K101" s="11"/>
      <c r="L101" s="11"/>
      <c r="M101" s="11"/>
      <c r="N101" s="5"/>
      <c r="O101" s="5"/>
      <c r="P101" s="5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</sheetData>
  <sheetProtection algorithmName="SHA-512" hashValue="1qXSezPXXQ0w1n3t/GADeXexnZ0yHQho+hU1nao+SZQ7GVpm/dU3G1cgDkN/QVkP/IgATM1GmeWYcN6VIBLHKg==" saltValue="dQrDjMTk28D2jcxoyLsEDQ==" spinCount="100000" sheet="1" objects="1" scenarios="1"/>
  <mergeCells count="15">
    <mergeCell ref="U7:U12"/>
    <mergeCell ref="K7:K12"/>
    <mergeCell ref="B1:D1"/>
    <mergeCell ref="G5:H5"/>
    <mergeCell ref="G2:N3"/>
    <mergeCell ref="I7:I12"/>
    <mergeCell ref="J7:J12"/>
    <mergeCell ref="O7:O12"/>
    <mergeCell ref="M7:M12"/>
    <mergeCell ref="N7:N12"/>
    <mergeCell ref="B16:G16"/>
    <mergeCell ref="R15:T15"/>
    <mergeCell ref="R14:T14"/>
    <mergeCell ref="B14:G14"/>
    <mergeCell ref="B15:H15"/>
  </mergeCells>
  <conditionalFormatting sqref="D7:D12 B7:B12">
    <cfRule type="containsBlanks" priority="96" dxfId="7">
      <formula>LEN(TRIM(B7))=0</formula>
    </cfRule>
  </conditionalFormatting>
  <conditionalFormatting sqref="B7:B12">
    <cfRule type="cellIs" priority="93" dxfId="6" operator="greaterThanOrEqual">
      <formula>1</formula>
    </cfRule>
  </conditionalFormatting>
  <conditionalFormatting sqref="T7:T12">
    <cfRule type="cellIs" priority="80" dxfId="5" operator="equal">
      <formula>"VYHOVUJE"</formula>
    </cfRule>
  </conditionalFormatting>
  <conditionalFormatting sqref="T7:T12">
    <cfRule type="cellIs" priority="79" dxfId="4" operator="equal">
      <formula>"NEVYHOVUJE"</formula>
    </cfRule>
  </conditionalFormatting>
  <conditionalFormatting sqref="G7:H12 R7:R12">
    <cfRule type="containsBlanks" priority="73" dxfId="3">
      <formula>LEN(TRIM(G7))=0</formula>
    </cfRule>
  </conditionalFormatting>
  <conditionalFormatting sqref="G7:H12 R7:R12">
    <cfRule type="notContainsBlanks" priority="71" dxfId="2">
      <formula>LEN(TRIM(G7))&gt;0</formula>
    </cfRule>
  </conditionalFormatting>
  <conditionalFormatting sqref="G7:H12 R7:R12">
    <cfRule type="notContainsBlanks" priority="70" dxfId="1">
      <formula>LEN(TRIM(G7))&gt;0</formula>
    </cfRule>
  </conditionalFormatting>
  <conditionalFormatting sqref="G7:H12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:V1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2023-03-23T11:49:36Z</cp:lastPrinted>
  <dcterms:created xsi:type="dcterms:W3CDTF">2014-03-05T12:43:32Z</dcterms:created>
  <dcterms:modified xsi:type="dcterms:W3CDTF">2023-04-03T08:28:51Z</dcterms:modified>
  <cp:category/>
  <cp:version/>
  <cp:contentType/>
  <cp:contentStatus/>
  <cp:revision>3</cp:revision>
</cp:coreProperties>
</file>