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technika'!$B$1:$V$26</definedName>
  </definedNames>
  <calcPr calcId="191029"/>
  <extLst/>
</workbook>
</file>

<file path=xl/sharedStrings.xml><?xml version="1.0" encoding="utf-8"?>
<sst xmlns="http://schemas.openxmlformats.org/spreadsheetml/2006/main" count="108" uniqueCount="78">
  <si>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</si>
  <si>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</si>
  <si>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</si>
  <si>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</si>
  <si>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</si>
  <si>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</si>
  <si>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</si>
  <si>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</si>
  <si>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</si>
  <si>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</si>
  <si>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</si>
  <si>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</si>
  <si>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30231310-3 - Ploché monitory</t>
  </si>
  <si>
    <t xml:space="preserve">30233132-5 - Diskové jednotky </t>
  </si>
  <si>
    <t>30234600-4 - Flash paměť</t>
  </si>
  <si>
    <t xml:space="preserve">30237000-9 - Součásti, příslušenství a doplňky pro počítače </t>
  </si>
  <si>
    <t xml:space="preserve">30237200-1 - Počítačová příslušenství </t>
  </si>
  <si>
    <t xml:space="preserve">30237270-2 - Pouzdra na přenosné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</si>
  <si>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</si>
  <si>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</si>
  <si>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</si>
  <si>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</si>
  <si>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</si>
  <si>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</si>
  <si>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</si>
  <si>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</si>
  <si>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</si>
  <si>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</si>
  <si>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</si>
  <si>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</si>
  <si>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</si>
  <si>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</si>
  <si>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</si>
  <si>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</si>
  <si>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</si>
  <si>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</si>
  <si>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</si>
  <si>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 xml:space="preserve">Příloha č. 2 Kupní smlouvy - technická specifikace
Výpočetní technika (III.) 028 - 2023 </t>
  </si>
  <si>
    <t>Společná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</si>
  <si>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</si>
  <si>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</si>
  <si>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NPO_ZČU_MSMT-16584/2022
Specifický cíl C - Společné projekty vysokých škol
C3 - Digitalizace činností přímo souvisejících se zajištěním vzdělávací činnosti a administrativních úkonů spojených se studijní agendou.</t>
  </si>
  <si>
    <t>Externí disk 2TB</t>
  </si>
  <si>
    <t>USB flash disk 128GB</t>
  </si>
  <si>
    <t>USB flash disk 512GB</t>
  </si>
  <si>
    <t>NAS</t>
  </si>
  <si>
    <t>Ing. Petr Jiroušek,
Tel.: 608 262 747,
37763 2813</t>
  </si>
  <si>
    <t>Univerzitní 20,
301 00 Plzeň,
Centrum informatizace a výpočetní techniky - Oddělení Vývoj informačních systémů,
místnost UI 301</t>
  </si>
  <si>
    <t>Záruka na zboží min. 36 měsíců, servis NBD on-site.</t>
  </si>
  <si>
    <t>Notebook 16" + Dock</t>
  </si>
  <si>
    <r>
      <t xml:space="preserve">Výkon procesoru v Passmark CPU více než 17 000 bodů, minimálně 4 jádra.
Operační paměť minimálně 32 GB.
SATA SSD disk o kapacitě minimálně 2 TB.
Integrovaná wifi karta s podporou 2.4 i 5 GHZ, a,b,g,ac,n.
Display IPS 16" s rozlišením min. 2560 x 1600 provedení matné / antireflexní, jas min. 400 nitů.
Síťová karta 1 Gb/s Ethernet s podporou PXE.
RJ-45 konektor.
Bezdrátová síťová karta s minimálně podporou standardů IEEE 802.11n, 802.11g, 802.11b, 802.11a, 802.11ac, 802.11ax.
Bezdrátové rozhraní minimálně Bluetooth 5.0.
Minimálně: 2x USB-A 3.0, 1x USB-C nebo Thunderbolt.
Výstup HDMI s podporou signálu ve formátu minimálně 1080p.
Kombinovaný port pro sluchátka a mikrofon.
Webkamera 1080P FHD + integrovaný mikrofon.
Operační systém Windows 64-bit (Windows 10 nebo vyšší - upgrade na Windows 11) - OS Windows požadujeme z důvodu kompatibility s interními aplikacemi ZČU (Stag, Magion,...).
Existence ovladačů použitého HW ve Windows 11 a vyšší verze Windows.
Kovový nebo kompozitní vnitřní rám.
Polohovací zařízeni typu trackpoint (PointStick / TrackStick).
Skrolovací (třetí) tlačítko pod trackpointem.
CZ Klávesnice s podsvícením nebo alternativním způsobem zlepšení viditelnosti ve tmě, klávesnice musí být odolná proti polití, samostatné klávesy Home, End, Insert a Delete. 
Home, End, Delete bez kombinace s jinými klávesami. Kurzorové klávesy (“šipky”) stejné velikosti, s běžným rozložením („obrácené T“, jedna šipka nahoře, tři dole). Funkční klávesy (F1-F12). Numerická klávesnice.
Podpora prostřednictvím internetu musí umožňovat stahování ovladačů a manuálu z internetu adresně pro konkrétní zadaný typ (sériové číslo) zařízení.
Záruka min. 36 měsíců NBD on-site.
</t>
    </r>
    <r>
      <rPr>
        <b/>
        <sz val="11"/>
        <color theme="1"/>
        <rFont val="Calibri"/>
        <family val="2"/>
        <scheme val="minor"/>
      </rPr>
      <t>2x originální zdroj</t>
    </r>
    <r>
      <rPr>
        <sz val="11"/>
        <color theme="1"/>
        <rFont val="Calibri"/>
        <family val="2"/>
        <scheme val="minor"/>
      </rPr>
      <t xml:space="preserve"> s českou / EU vidlicí („jeden součástí balení, jeden navíc“).</t>
    </r>
  </si>
  <si>
    <t>Notebook 16"</t>
  </si>
  <si>
    <r>
      <t xml:space="preserve">Výkon procesoru v Passmark CPU více než 17 000 bodů, minimálně 4 jádra.
Operační paměť minimálně 32 GB.
SATA SSD disk o kapacitě minimálně 2 TB.
Integrovaná wifi karta s podporou 2.4 i 5 GHZ, a,b,g,ac,n.
Display IPS 16" s rozlišením min. 2560 x 1600 provedení matné / antireflexní, jas min. 400 nitů.
Síťová karta 1 Gb/s Ethernet s podporou PXE.
RJ-45 konektor.
Bezdrátová síťová karta s minimálně podporou standardů IEEE 802.11n, 802.11g, 802.11b, 802.11a, 802.11ac, 802.11ax.
Bezdrátové rozhraní minimálně Bluetooth 5.0.
Minimálně: 2x USB-A 3.0, 1x USB-C nebo Thunderbolt.
Výstup HDMI s podporou signálu ve formátu minimálně 1080p.
Kombinovaný port pro sluchátka a mikrofon.
Webkamera 1080P FHD + integrovaný mikrofon.
Operační systém Windows 64-bit (Windows 10 nebo vyšší - upgrade na Windows 11) - OS Windows požadujeme z důvodu kompatibility s interními aplikacemi ZČU (Stag, Magion,...).
Existence ovladačů použitého HW ve Windows 11 a vyšší verze Windows.
Kovový nebo kompozitní vnitřní rám.
Polohovací zařízeni typu trackpoint (PointStick / TrackStick).
Skrolovací (třetí) tlačítko pod trackpointem.
CZ Klávesnice s podsvícením nebo alternativním způsobem zlepšení viditelnosti ve tmě, klávesnice musí být odolná proti polití, samostatné klávesy Home, End, Insert a Delete. 
Home, End, Delete bez kombinace s jinými klávesami. Kurzorové klávesy (“šipky”) stejné velikosti, s běžným rozložením („obrácené T“, jedna šipka nahoře, tři dole). Funkční klávesy (F1-F12). Numerická klávesnice.
Podpora prostřednictvím internetu musí umožňovat stahování ovladačů a manuálu z internetu adresně pro konkrétní zadaný typ (sériové číslo) zařízení.
Záruka min. 36 měsíců NBD on-site.
1x originální zdroj s českou / EU vidlicí.
</t>
    </r>
    <r>
      <rPr>
        <b/>
        <sz val="11"/>
        <color theme="1"/>
        <rFont val="Calibri"/>
        <family val="2"/>
        <scheme val="minor"/>
      </rPr>
      <t>Kompatibilní dock</t>
    </r>
    <r>
      <rPr>
        <sz val="11"/>
        <color theme="1"/>
        <rFont val="Calibri"/>
        <family val="2"/>
        <scheme val="minor"/>
      </rPr>
      <t xml:space="preserve"> s konektory: nejméně 1 x DisplayPort, nejméně 1 x HDMI, nejméně 2 x USB-A 3.2 Gen 1, nejméně 2 x USB-C, RJ-45, Audio konektor jack 3.5.</t>
    </r>
  </si>
  <si>
    <t>Výkon procesoru v Passmark CPU více než 17 000 bodů, minimálně 4 jádra.
Operační paměť minimálně 32 GB.
SATA SSD disk o kapacitě minimálně 2 TB.
Integrovaná wifi karta s podporou 2.4 i 5 GHZ, a,b,g,ac,n.
Display IPS 16" s rozlišením min. 2560 x 1600 provedení matné / antireflexní, jas min. 400 nitů.
Síťová karta 1 Gb/s Ethernet s podporou PXE.
RJ-45 konektor.
Bezdrátová síťová karta s minimálně podporou standardů IEEE 802.11n, 802.11g, 802.11b, 802.11a, 802.11ac, 802.11ax.
Bezdrátové rozhraní minimálně Bluetooth 5.0.
Minimálně: 2x USB-A 3.0, 1x USB-C nebo Thunderbolt.
Výstup HDMI s podporou signálu ve formátu minimálně 1080p.
Kombinovaný port pro sluchátka a mikrofon.
Webkamera 1080P FHD + integrovaný mikrofon.
Operační systém Windows 64-bit (Windows 10 nebo vyšší - upgrade na Windows 11)- OS Windows požadujeme z důvodu kompatibility s interními aplikacemi ZČU (Stag, Magion,...).
Existence ovladačů použitého HW ve Windows 11 a vyšší verze Windows.
Kovový nebo kompozitní vnitřní rám.
Polohovací zařízeni typu trackpoint (PointStick / TrackStick).
Skrolovací (třetí) tlačítko pod trackpointem.
CZ Klávesnice s podsvícením nebo alternativním způsobem zlepšení viditelnosti ve tmě, klávesnice musí být odolná proti polití, samostatné klávesy Home, End, Insert a Delete. 
Home, End, Delete bez kombinace s jinými klávesami. Kurzorové klávesy (“šipky”) stejné velikosti, s běžným rozložením („obrácené T“, jedna šipka nahoře, tři dole). Funkční klávesy (F1-F12). Numerická klávesnice.
Podpora prostřednictvím internetu musí umožňovat stahování ovladačů a manuálu z internetu adresně pro konkrétní zadaný typ (sériové číslo) zařízení.
Záruka min. 36 měsíců NBD on-site.
1x originální zdroj s českou / EU vidlicí.</t>
  </si>
  <si>
    <t>Notebook 14" Touch + Zdroj</t>
  </si>
  <si>
    <t>Notebook 16" + Zdroj</t>
  </si>
  <si>
    <t>Notebook 14" OLED</t>
  </si>
  <si>
    <t>Notebook 16" konvertibilní</t>
  </si>
  <si>
    <t>Provedení notebooku konvertibilní.
Výkon procesoru v Passmark CPU více než 20 000 bodů, minimálně 14 jader.     
Grafická karta integrovaná, paměť minimálně 4GB.     
Operační paměť RAM minimálně 32 GB.
SSD disk o kapacitě minimálně 1TB.
Integrovaná wifi karta.
Samostatná numerická klávesnice.
Dotykový display IPS 16" s rozlišením minimálně 1920x1200 px, poměr stran 16:10.
Minimálně 4x USB port (alespoň 2x USB-C).    
Operační systém Windows 64-bit (Windows 10 nebo vyšší) - OS Windows požadujeme z důvodu kompatibility s interními aplikacemi ZČU (Stag, Magion,...).
Existence ovladačů použitého HW ve Windows 10 a vyšší verze Windows.
CZ Klávesnice s podsvícením nebo alternativním způsobem zlepšení viditelnosti ve tmě.
Notebook musí obsahovat digitální grafický výstup.
Výdrž baterie při běžném provozu min. 10 hodin.
Čtečka paměťových karet.
Překlopitelná konstrukce.
Čtečka otisků prstů.</t>
  </si>
  <si>
    <t>Batoh pro NTB 16"</t>
  </si>
  <si>
    <t>Pouzdro pro NTB 14" OLED</t>
  </si>
  <si>
    <t>Pro „Notebook 14 OLED“.
Materiál: neoprén.
Barva: neutrální tmavá.
Uzavírání na zip.
Oddíl jeden.
Voděodolné.
Maximální úhlopříčka 14,1".
Bez úchytů a popruhů.</t>
  </si>
  <si>
    <t>Monitor 27"</t>
  </si>
  <si>
    <t>Záruka na zboží min. 36 měsíců.</t>
  </si>
  <si>
    <t>Kapacita min. 128 GB.
Rozhraní minimálně USB 3.0, konektor USB-A a USB-C.
Materiál: kov.
Rychlost čtení: minimálně 150 MB/s.
Otočný kryt, aby byly konektory při přenášení chráněny.
Poutko.</t>
  </si>
  <si>
    <t>Kapacita min. 512 GB.
Rozhraní minimálně USB 3.0, konektor USB-A a USB-C.
Otočný kryt, aby byly konektory při přenášení chráněny.</t>
  </si>
  <si>
    <t>Myš bezdrátová</t>
  </si>
  <si>
    <t>Bezdrátová myš.
Minimální rozlišení 25 400 DPI.
Výdrž min. 70 h.
USB přijímač.
Barva se preferuje černá.</t>
  </si>
  <si>
    <t>Monitor 30"</t>
  </si>
  <si>
    <t>Síťové uložiště pro data.
Min. dvě pozice na disky (raid).
Min. 1Gb LAN port.
Min. 2GB paměti.</t>
  </si>
  <si>
    <r>
      <t xml:space="preserve">Externí HDD / Kapacita min. 2000 GB.
</t>
    </r>
    <r>
      <rPr>
        <sz val="11"/>
        <rFont val="Calibri"/>
        <family val="2"/>
        <scheme val="minor"/>
      </rPr>
      <t>Formát klasický - 2,5" Externí.
Rozhraní USB 3.0.
Výška max. 15 mm, šířka max. 85 mm, hloubka max. 120 mm.</t>
    </r>
    <r>
      <rPr>
        <sz val="11"/>
        <color theme="1"/>
        <rFont val="Calibri"/>
        <family val="2"/>
        <scheme val="minor"/>
      </rPr>
      <t xml:space="preserve">
Cache 8 MB.</t>
    </r>
  </si>
  <si>
    <t>Displej 14" OLED min. 2880 x 1800, poměr stran 16:10, povrch displeje antireflexní.
Výkon procesoru minimálně 17 000 bodů v hodnocení testu PassMark – CPU Mark, minimálně 2 procesorová jádra, minimálně 4 MB cache paměti.
Paměť: kapacita SSD disku minimálně 1T GB, kapacita paměti minimálně 32 GB.
Grafická karta: Integrovaná v procesoru.
Vstupy: Klávesnice - podsvětlená; QWERTY; české znaky; znaky: šipky, PgDn, PgUp, Delete, Insert, Home a End musí být dostupné bez nutnosti stisku či přepínání další klávesy (např. Fn). Touchpad před klávesnicí (nikoliv až u displeje) s tlačítky (nikoliv jen poklepáním na touchpad). Trackpoint. Čtečka otisků prstů.
Minimální požadovaná rozhraní: 1x výstup HDMI s podporou signálu ve formátu minimálně 1080p, 1x VGA pro externí monitor (nebo externí převodník z HDMI), 1x integrovaná Full HD webová kamera s vestavěným mikrofonem, minimálně 2x rozhraní USB-A z toho minimálně jedno typu 3.0 (pro připojení na dokovací stanici), 1x kombinovaná zásuvka pro externí sluchátka (stereo) a mikrofon.
Bezdrátová karta s minimálně podporou standardů IEEE 802.11n, 802.11g, 802.11b, 802.11a, 802.11ac, 802.11ax.
Bezdrátové rozhraní minimálně Bluetooth 5.0.
Baterie: minimální výdrž 10 hodin.
Další požadavky: odolný kryt (kov či uhlíková vlákna).
OS 64bitový minimálně Windows 10 Pro - OS Windows požadujeme z důvodu kompatibility s interními aplikacemi ZČU (Stag, Magion,...).
Rozměry: maximální šířka × hloubka × výška 330 x 230 x 20 mm. 
Maximální hmotnost 1,2 kg.
Záruka: Next Business Day (NBD), min. 3 roky, on-site.</t>
  </si>
  <si>
    <r>
      <t xml:space="preserve">Displej IPS dotykový 14" s rozlišením min. 1920 x 1080, poměr stran 16:10, povrch displeje antireflexní.
Výkon procesoru minimálně 17 000 bodů v hodnocení testu PassMark – CPU Mark, minimálně 2 procesorová jádra, minimálně 4 MB cache paměti.
Paměť: kapacita SSD disku minimálně 1T GB, kapacita paměti minimálně 32 GB.
Grafická karta: Integrovaná v procesoru.
Vstupy: Klávesnice - podsvětlená; QWERTY; české znaky; znaky: šipky, PgDn, PgUp, Delete, Insert, Home a End musí být dostupné bez nutnosti stisku či přepínání další klávesy (např. Fn). Touchpad před klávesnicí (nikoliv až u displeje) s tlačítky (nikoliv jen poklepáním na touchpad). Trackpoint. Čtečka otisků prstů.
Minimální požadovaná rozhraní: 1x výstup HDMI s podporou signálu ve formátu minimálně 1080p, 1x VGA pro externí monitor (nebo externí převodník z HDMI), 1x integrovaná Full HD webová kamera s vestavěným mikrofonem, minimálně 2x rozhraní USB-A z toho minimálně jedno typu 3.0 (pro připojení na dokovací stanici), 1x kombinovaná zásuvka pro externí sluchátka (stereo) a mikrofon.
Bezdrátová karta s minimálně podporou standardů IEEE 802.11n, 802.11g, 802.11b, 802.11a, 802.11ac, 802.11ax.
Bezdrátové rozhraní minimálně Bluetooth 5.0.
Baterie: minimální výdrž 10 hodin.
Další požadavky: odolný kryt (kov či uhlíková vlákna).
OS 64bitový minimálně Windows 10 Pro - OS Windows požadujeme z důvodu kompatibility s interními aplikacemi ZČU (Stag, Magion,...).
Rozměry: maximální šířka × hloubka × výška 330 x 230 x 20 mm. 
Maximální hmotnost 1,2 kg.
Záruka: Next Business Day (NBD), min. 3 roky, on-site.
</t>
    </r>
    <r>
      <rPr>
        <b/>
        <sz val="11"/>
        <color theme="1"/>
        <rFont val="Calibri"/>
        <family val="2"/>
        <scheme val="minor"/>
      </rPr>
      <t>2x originální zdroj</t>
    </r>
    <r>
      <rPr>
        <sz val="11"/>
        <color theme="1"/>
        <rFont val="Calibri"/>
        <family val="2"/>
        <scheme val="minor"/>
      </rPr>
      <t xml:space="preserve"> s českou / EU vidlicí („jeden součástí balení, jeden navíc“), z toho jeden v cestovním (lehký, malý) provedení.</t>
    </r>
  </si>
  <si>
    <r>
      <t>Plochý displej s úhlopříčkou nejméně 75,62 cm (29,77").
Rozlišení min. 2560 px × 1600 px, tj. poměr stran 16:10 (přesně 1.6:1).
Rozteč pixelů 0.251 mm, hustota pixelů 101 ppi.
Technologie LCD panelu: IPS (In Plane Switching).
Podsvícení W-LED, doba odez</t>
    </r>
    <r>
      <rPr>
        <sz val="11"/>
        <rFont val="Calibri"/>
        <family val="2"/>
        <scheme val="minor"/>
      </rPr>
      <t>vy minimální 5 ms, doba odezvy průměr</t>
    </r>
    <r>
      <rPr>
        <sz val="11"/>
        <color theme="1"/>
        <rFont val="Calibri"/>
        <family val="2"/>
        <scheme val="minor"/>
      </rPr>
      <t>ná 8 ms. 
Barevná hloubka minimálně 30b (1,07 miliardy barev).
Barevné pokrytí (nejméně): sRGB100%, DCI-P3 95%.
Vertikální frekvence minimální: 56 Hz.
Vertikální frekvence při nativním rozlišení (2560px × 1600px): nejméně 60 Hz.
Pozorovací úhel minimálně 178° svisle / minimálně 178° vodorovně.
Statický kontrastní poměr 1000:1 a více.
Jas minimálně 350 cd/m2.
Vstupní konektory minimálně tyto: 2x DisplayPort 1.4, 1x HDMI 1.4.
Spotřeba provozní (průměrná/typická): 26 W.
Spotřeba v pohotovostním/spánkovém režimu 0.3 W maximálně.
Antireflexní úprava povrchu, matný povrch.
Stojan s možností nastavení výšky, vodorovného a svislého natočení, VESA uchycení.
Flicker-free, filtr modrého světla.
USB hub s minimálně 7 výstupy, musí obsahovat nejméně tyto: 4x USB 3.2 Typ A, 3x USB 3.2 Typ C.
Sluchátkový výstup.
Kabely v balení (minimálně): DisplayPort, USB-C.
Záruka nejméně 3 roky.
Třída energetické účinnosti v rozpětí A až G.</t>
    </r>
  </si>
  <si>
    <r>
      <t xml:space="preserve">Prostor pro „Notebook 16“ (vnitřní rozměry nejméně 37 x 26 x 3 cm).
Tmavé neutrální barvy.
Objem 30 - 35 litrů.
</t>
    </r>
    <r>
      <rPr>
        <sz val="11"/>
        <rFont val="Calibri"/>
        <family val="2"/>
        <scheme val="minor"/>
      </rPr>
      <t>Hmotnost max. 1000 g.</t>
    </r>
    <r>
      <rPr>
        <sz val="11"/>
        <color theme="1"/>
        <rFont val="Calibri"/>
        <family val="2"/>
        <scheme val="minor"/>
      </rPr>
      <t xml:space="preserve">
Minimálně tři samostatné oddíly plus </t>
    </r>
    <r>
      <rPr>
        <sz val="11"/>
        <color rgb="FFFF0000"/>
        <rFont val="Calibri"/>
        <family val="2"/>
        <scheme val="minor"/>
      </rPr>
      <t>alespoň jedna</t>
    </r>
    <r>
      <rPr>
        <sz val="11"/>
        <color theme="1"/>
        <rFont val="Calibri"/>
        <family val="2"/>
        <scheme val="minor"/>
      </rPr>
      <t xml:space="preserve"> boční kapsa. 
Ramenní popruhy se zesíleným polstrování v ramenní části.
Polstrovaná kapsa na notebook.
Nastavitelné ramenní popruhy.
Odvětrávaná záda.
Odolný proti vlhkosti.
Nastavitelný hrudní nebo bederní pás (nebo oba).
Materiál: nylon, </t>
    </r>
    <r>
      <rPr>
        <sz val="11"/>
        <color rgb="FFFF0000"/>
        <rFont val="Calibri"/>
        <family val="2"/>
        <scheme val="minor"/>
      </rPr>
      <t>polyester.</t>
    </r>
  </si>
  <si>
    <r>
      <t xml:space="preserve">Plochý displej s úhlopříčkou nejméně 68,46 cm (27").
Rozlišení 2560 px × 1440 px, tj. poměr stran 16:9 (přesně 1.778:1).
Rozteč pixelů 0.233 mm, hustota pixelů 109 ppi.
Technologie LCD panelu: IPS (In Plane Switching).
Podsvícení W-LED, doba odezvy max. 4 ms.
Barevné pokrytí (nejméně): sRGB123%, Adobe RGB 91%.
Vertikální frekvence minimální: 48 Hz.
Pozorovací úhel minimálně 178° svisle / minimálně 178° vodorovně.
Statický kontrastní poměr 1000:1 a více.
Jas minimálně 300 cd/m2.
Vstupní konektory minimálně tyto: DisplayPort 1.2 (určitě), HDMI 1.4 (určitě), VGA nebo USB-C (alespoň jeden z).
</t>
    </r>
    <r>
      <rPr>
        <sz val="11"/>
        <rFont val="Calibri"/>
        <family val="2"/>
        <scheme val="minor"/>
      </rPr>
      <t xml:space="preserve">Spotřeba provozní (průměrná/typická): </t>
    </r>
    <r>
      <rPr>
        <sz val="11"/>
        <color rgb="FFFF0000"/>
        <rFont val="Calibri"/>
        <family val="2"/>
        <scheme val="minor"/>
      </rPr>
      <t xml:space="preserve">max. 40 </t>
    </r>
    <r>
      <rPr>
        <sz val="11"/>
        <rFont val="Calibri"/>
        <family val="2"/>
        <scheme val="minor"/>
      </rPr>
      <t>W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Spotřeba v pohotovostním/spánkovém režimu</t>
    </r>
    <r>
      <rPr>
        <sz val="11"/>
        <color rgb="FFFF0000"/>
        <rFont val="Calibri"/>
        <family val="2"/>
        <scheme val="minor"/>
      </rPr>
      <t xml:space="preserve"> 0.5 </t>
    </r>
    <r>
      <rPr>
        <sz val="11"/>
        <rFont val="Calibri"/>
        <family val="2"/>
        <scheme val="minor"/>
      </rPr>
      <t>W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maximálně.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Antireflexní úprava povrchu, matný povrch.
Stojan s možností nastavení výšky, vodorovného a svislého natočení</t>
    </r>
    <r>
      <rPr>
        <sz val="11"/>
        <color theme="1"/>
        <rFont val="Calibri"/>
        <family val="2"/>
        <scheme val="minor"/>
      </rPr>
      <t>, VESA uchycení,</t>
    </r>
    <r>
      <rPr>
        <sz val="11"/>
        <rFont val="Calibri"/>
        <family val="2"/>
        <scheme val="minor"/>
      </rPr>
      <t xml:space="preserve"> pivot (otočení panelu o 90 stupňů - "na stojato"). 
</t>
    </r>
    <r>
      <rPr>
        <sz val="11"/>
        <color theme="1"/>
        <rFont val="Calibri"/>
        <family val="2"/>
        <scheme val="minor"/>
      </rPr>
      <t>Flicker-free, filtr modrého světla, integrované reproduktory.
USB hub s minimálně 4 výstupy.
Sluchátkový výstup.
Kabely v balení: DisplayPort, HDMI.
Záruka nejméně 3 roky.
Třída energetické účinnosti v rozpětí A až G.</t>
    </r>
  </si>
  <si>
    <r>
      <t>Prostor pro "</t>
    </r>
    <r>
      <rPr>
        <sz val="11"/>
        <color rgb="FFFF0000"/>
        <rFont val="Calibri"/>
        <family val="2"/>
        <scheme val="minor"/>
      </rPr>
      <t xml:space="preserve">Notebook 15,6" - 16". </t>
    </r>
    <r>
      <rPr>
        <sz val="11"/>
        <color theme="1"/>
        <rFont val="Calibri"/>
        <family val="2"/>
        <scheme val="minor"/>
      </rPr>
      <t xml:space="preserve">
Tmavé neutrální barvy.
Polstrovaná kapsa pro až 16" notebook až 10" tablet.
Kapsa s rychlým přístupem k důležitým věcem.
Brašnu lze použít jako batoh s ramenními popruhy.
Organizér na kabely, nabíječky a vizitky.
Popruh pro uchycení batohu na rukojeť cestovního zavazadla.
</t>
    </r>
    <r>
      <rPr>
        <sz val="11"/>
        <color rgb="FFFF0000"/>
        <rFont val="Calibri"/>
        <family val="2"/>
        <scheme val="minor"/>
      </rPr>
      <t xml:space="preserve">Rozměry max. 25 x 60 x 50 cm.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Hmotnost max. 1800 g. </t>
    </r>
    <r>
      <rPr>
        <sz val="11"/>
        <color theme="1"/>
        <rFont val="Calibri"/>
        <family val="2"/>
        <scheme val="minor"/>
      </rPr>
      <t xml:space="preserve">
Objem max. 20 l.
Materiál: Polyester.</t>
    </r>
  </si>
  <si>
    <r>
      <t xml:space="preserve">Brašna pro NTB </t>
    </r>
    <r>
      <rPr>
        <sz val="11"/>
        <color rgb="FFFF0000"/>
        <rFont val="Calibri"/>
        <family val="2"/>
        <scheme val="minor"/>
      </rPr>
      <t>15,6" - 16"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</si>
</sst>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2"/>
  <sheetViews>
    <sheetView tabSelected="1" zoomScale="53" zoomScaleNormal="53" workbookViewId="0" topLeftCell="A1">
      <selection activeCell="R7" sqref="R7:R2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67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68.57421875" style="0" bestFit="1" customWidth="1"/>
    <col min="12" max="12" width="32.421875" style="0" customWidth="1"/>
    <col min="13" max="13" width="22.421875" style="0" customWidth="1"/>
    <col min="14" max="14" width="39.57421875" style="4" customWidth="1"/>
    <col min="15" max="15" width="27.71093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8515625" style="5" customWidth="1"/>
  </cols>
  <sheetData>
    <row r="1" spans="2:22" ht="40.9" customHeight="1">
      <c r="B1" s="82" t="s">
        <v>37</v>
      </c>
      <c r="C1" s="83"/>
      <c r="D1" s="83"/>
      <c r="E1"/>
      <c r="G1" s="41"/>
      <c r="V1"/>
    </row>
    <row r="2" spans="3:22" ht="24.75" customHeight="1">
      <c r="C2"/>
      <c r="D2" s="9"/>
      <c r="E2" s="10"/>
      <c r="G2" s="86"/>
      <c r="H2" s="87"/>
      <c r="I2" s="87"/>
      <c r="J2" s="87"/>
      <c r="K2" s="87"/>
      <c r="L2" s="87"/>
      <c r="M2" s="87"/>
      <c r="N2" s="8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80"/>
      <c r="E3" s="80"/>
      <c r="F3" s="80"/>
      <c r="G3" s="87"/>
      <c r="H3" s="87"/>
      <c r="I3" s="87"/>
      <c r="J3" s="87"/>
      <c r="K3" s="87"/>
      <c r="L3" s="87"/>
      <c r="M3" s="87"/>
      <c r="N3" s="8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80"/>
      <c r="E4" s="80"/>
      <c r="F4" s="80"/>
      <c r="G4" s="80"/>
      <c r="H4" s="8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4" t="s">
        <v>2</v>
      </c>
      <c r="H5" s="8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18</v>
      </c>
      <c r="D6" s="32" t="s">
        <v>4</v>
      </c>
      <c r="E6" s="32" t="s">
        <v>19</v>
      </c>
      <c r="F6" s="32" t="s">
        <v>20</v>
      </c>
      <c r="G6" s="37" t="s">
        <v>29</v>
      </c>
      <c r="H6" s="38" t="s">
        <v>30</v>
      </c>
      <c r="I6" s="33" t="s">
        <v>21</v>
      </c>
      <c r="J6" s="32" t="s">
        <v>22</v>
      </c>
      <c r="K6" s="32" t="s">
        <v>40</v>
      </c>
      <c r="L6" s="34" t="s">
        <v>23</v>
      </c>
      <c r="M6" s="35" t="s">
        <v>24</v>
      </c>
      <c r="N6" s="34" t="s">
        <v>25</v>
      </c>
      <c r="O6" s="32" t="s">
        <v>34</v>
      </c>
      <c r="P6" s="34" t="s">
        <v>26</v>
      </c>
      <c r="Q6" s="32" t="s">
        <v>5</v>
      </c>
      <c r="R6" s="36" t="s">
        <v>6</v>
      </c>
      <c r="S6" s="79" t="s">
        <v>7</v>
      </c>
      <c r="T6" s="79" t="s">
        <v>8</v>
      </c>
      <c r="U6" s="34" t="s">
        <v>27</v>
      </c>
      <c r="V6" s="34" t="s">
        <v>28</v>
      </c>
    </row>
    <row r="7" spans="1:22" ht="409.5" customHeight="1" thickTop="1">
      <c r="A7" s="20"/>
      <c r="B7" s="42">
        <v>1</v>
      </c>
      <c r="C7" s="43" t="s">
        <v>55</v>
      </c>
      <c r="D7" s="44">
        <v>3</v>
      </c>
      <c r="E7" s="45" t="s">
        <v>35</v>
      </c>
      <c r="F7" s="73" t="s">
        <v>50</v>
      </c>
      <c r="G7" s="119"/>
      <c r="H7" s="120"/>
      <c r="I7" s="97" t="s">
        <v>38</v>
      </c>
      <c r="J7" s="100" t="s">
        <v>39</v>
      </c>
      <c r="K7" s="97" t="s">
        <v>41</v>
      </c>
      <c r="L7" s="46" t="s">
        <v>48</v>
      </c>
      <c r="M7" s="112" t="s">
        <v>46</v>
      </c>
      <c r="N7" s="112" t="s">
        <v>47</v>
      </c>
      <c r="O7" s="103">
        <v>42</v>
      </c>
      <c r="P7" s="69">
        <f>D7*Q7</f>
        <v>157800</v>
      </c>
      <c r="Q7" s="70">
        <v>52600</v>
      </c>
      <c r="R7" s="124"/>
      <c r="S7" s="71">
        <f>D7*R7</f>
        <v>0</v>
      </c>
      <c r="T7" s="72" t="str">
        <f>IF(ISNUMBER(R7),IF(R7&gt;Q7,"NEVYHOVUJE","VYHOVUJE")," ")</f>
        <v xml:space="preserve"> </v>
      </c>
      <c r="U7" s="109"/>
      <c r="V7" s="115" t="s">
        <v>11</v>
      </c>
    </row>
    <row r="8" spans="1:22" ht="409.5" customHeight="1">
      <c r="A8" s="20"/>
      <c r="B8" s="47">
        <v>2</v>
      </c>
      <c r="C8" s="48" t="s">
        <v>49</v>
      </c>
      <c r="D8" s="49">
        <v>3</v>
      </c>
      <c r="E8" s="50" t="s">
        <v>35</v>
      </c>
      <c r="F8" s="74" t="s">
        <v>52</v>
      </c>
      <c r="G8" s="121"/>
      <c r="H8" s="122"/>
      <c r="I8" s="98"/>
      <c r="J8" s="101"/>
      <c r="K8" s="98"/>
      <c r="L8" s="52" t="s">
        <v>48</v>
      </c>
      <c r="M8" s="113"/>
      <c r="N8" s="113"/>
      <c r="O8" s="104"/>
      <c r="P8" s="53">
        <f>D8*Q8</f>
        <v>170400</v>
      </c>
      <c r="Q8" s="54">
        <v>56800</v>
      </c>
      <c r="R8" s="125"/>
      <c r="S8" s="55">
        <f>D8*R8</f>
        <v>0</v>
      </c>
      <c r="T8" s="56" t="str">
        <f aca="true" t="shared" si="0" ref="T8:T22">IF(ISNUMBER(R8),IF(R8&gt;Q8,"NEVYHOVUJE","VYHOVUJE")," ")</f>
        <v xml:space="preserve"> </v>
      </c>
      <c r="U8" s="110"/>
      <c r="V8" s="116"/>
    </row>
    <row r="9" spans="1:22" ht="399" customHeight="1">
      <c r="A9" s="20"/>
      <c r="B9" s="47">
        <v>3</v>
      </c>
      <c r="C9" s="48" t="s">
        <v>51</v>
      </c>
      <c r="D9" s="49">
        <v>6</v>
      </c>
      <c r="E9" s="50" t="s">
        <v>35</v>
      </c>
      <c r="F9" s="74" t="s">
        <v>53</v>
      </c>
      <c r="G9" s="121"/>
      <c r="H9" s="122"/>
      <c r="I9" s="98"/>
      <c r="J9" s="101"/>
      <c r="K9" s="98"/>
      <c r="L9" s="52" t="s">
        <v>48</v>
      </c>
      <c r="M9" s="113"/>
      <c r="N9" s="113"/>
      <c r="O9" s="104"/>
      <c r="P9" s="53">
        <f>D9*Q9</f>
        <v>306600</v>
      </c>
      <c r="Q9" s="54">
        <v>51100</v>
      </c>
      <c r="R9" s="125"/>
      <c r="S9" s="55">
        <f>D9*R9</f>
        <v>0</v>
      </c>
      <c r="T9" s="56" t="str">
        <f t="shared" si="0"/>
        <v xml:space="preserve"> </v>
      </c>
      <c r="U9" s="110"/>
      <c r="V9" s="116"/>
    </row>
    <row r="10" spans="1:22" ht="295.5" customHeight="1">
      <c r="A10" s="20"/>
      <c r="B10" s="47">
        <v>4</v>
      </c>
      <c r="C10" s="48" t="s">
        <v>54</v>
      </c>
      <c r="D10" s="49">
        <v>1</v>
      </c>
      <c r="E10" s="50" t="s">
        <v>35</v>
      </c>
      <c r="F10" s="77" t="s">
        <v>72</v>
      </c>
      <c r="G10" s="121"/>
      <c r="H10" s="122"/>
      <c r="I10" s="98"/>
      <c r="J10" s="101"/>
      <c r="K10" s="98"/>
      <c r="L10" s="52" t="s">
        <v>48</v>
      </c>
      <c r="M10" s="113"/>
      <c r="N10" s="113"/>
      <c r="O10" s="104"/>
      <c r="P10" s="53">
        <f>D10*Q10</f>
        <v>63500</v>
      </c>
      <c r="Q10" s="54">
        <v>63500</v>
      </c>
      <c r="R10" s="125"/>
      <c r="S10" s="55">
        <f>D10*R10</f>
        <v>0</v>
      </c>
      <c r="T10" s="56" t="str">
        <f t="shared" si="0"/>
        <v xml:space="preserve"> </v>
      </c>
      <c r="U10" s="110"/>
      <c r="V10" s="116"/>
    </row>
    <row r="11" spans="1:22" ht="283.5" customHeight="1">
      <c r="A11" s="20"/>
      <c r="B11" s="47">
        <v>5</v>
      </c>
      <c r="C11" s="48" t="s">
        <v>56</v>
      </c>
      <c r="D11" s="49">
        <v>1</v>
      </c>
      <c r="E11" s="50" t="s">
        <v>35</v>
      </c>
      <c r="F11" s="77" t="s">
        <v>71</v>
      </c>
      <c r="G11" s="121"/>
      <c r="H11" s="122"/>
      <c r="I11" s="98"/>
      <c r="J11" s="101"/>
      <c r="K11" s="98"/>
      <c r="L11" s="52" t="s">
        <v>48</v>
      </c>
      <c r="M11" s="113"/>
      <c r="N11" s="113"/>
      <c r="O11" s="104"/>
      <c r="P11" s="53">
        <f>D11*Q11</f>
        <v>64400</v>
      </c>
      <c r="Q11" s="54">
        <v>64400</v>
      </c>
      <c r="R11" s="125"/>
      <c r="S11" s="55">
        <f>D11*R11</f>
        <v>0</v>
      </c>
      <c r="T11" s="56" t="str">
        <f t="shared" si="0"/>
        <v xml:space="preserve"> </v>
      </c>
      <c r="U11" s="110"/>
      <c r="V11" s="116"/>
    </row>
    <row r="12" spans="1:22" ht="291.75" customHeight="1">
      <c r="A12" s="20"/>
      <c r="B12" s="47">
        <v>6</v>
      </c>
      <c r="C12" s="48" t="s">
        <v>57</v>
      </c>
      <c r="D12" s="49">
        <v>1</v>
      </c>
      <c r="E12" s="50" t="s">
        <v>35</v>
      </c>
      <c r="F12" s="74" t="s">
        <v>58</v>
      </c>
      <c r="G12" s="121"/>
      <c r="H12" s="122"/>
      <c r="I12" s="98"/>
      <c r="J12" s="101"/>
      <c r="K12" s="98"/>
      <c r="L12" s="106"/>
      <c r="M12" s="113"/>
      <c r="N12" s="113"/>
      <c r="O12" s="104"/>
      <c r="P12" s="53">
        <f>D12*Q12</f>
        <v>45000</v>
      </c>
      <c r="Q12" s="54">
        <v>45000</v>
      </c>
      <c r="R12" s="125"/>
      <c r="S12" s="55">
        <f>D12*R12</f>
        <v>0</v>
      </c>
      <c r="T12" s="56" t="str">
        <f t="shared" si="0"/>
        <v xml:space="preserve"> </v>
      </c>
      <c r="U12" s="110"/>
      <c r="V12" s="117"/>
    </row>
    <row r="13" spans="1:22" ht="219.75" customHeight="1">
      <c r="A13" s="20"/>
      <c r="B13" s="47">
        <v>7</v>
      </c>
      <c r="C13" s="48" t="s">
        <v>59</v>
      </c>
      <c r="D13" s="49">
        <v>7</v>
      </c>
      <c r="E13" s="50" t="s">
        <v>35</v>
      </c>
      <c r="F13" s="78" t="s">
        <v>74</v>
      </c>
      <c r="G13" s="121"/>
      <c r="H13" s="51" t="s">
        <v>36</v>
      </c>
      <c r="I13" s="98"/>
      <c r="J13" s="101"/>
      <c r="K13" s="98"/>
      <c r="L13" s="107"/>
      <c r="M13" s="113"/>
      <c r="N13" s="113"/>
      <c r="O13" s="104"/>
      <c r="P13" s="53">
        <f>D13*Q13</f>
        <v>14000</v>
      </c>
      <c r="Q13" s="54">
        <v>2000</v>
      </c>
      <c r="R13" s="125"/>
      <c r="S13" s="55">
        <f>D13*R13</f>
        <v>0</v>
      </c>
      <c r="T13" s="56" t="str">
        <f t="shared" si="0"/>
        <v xml:space="preserve"> </v>
      </c>
      <c r="U13" s="110"/>
      <c r="V13" s="118" t="s">
        <v>17</v>
      </c>
    </row>
    <row r="14" spans="1:22" ht="160.5" customHeight="1">
      <c r="A14" s="20"/>
      <c r="B14" s="47">
        <v>8</v>
      </c>
      <c r="C14" s="48" t="s">
        <v>60</v>
      </c>
      <c r="D14" s="49">
        <v>2</v>
      </c>
      <c r="E14" s="50" t="s">
        <v>35</v>
      </c>
      <c r="F14" s="74" t="s">
        <v>61</v>
      </c>
      <c r="G14" s="121"/>
      <c r="H14" s="51" t="s">
        <v>36</v>
      </c>
      <c r="I14" s="98"/>
      <c r="J14" s="101"/>
      <c r="K14" s="98"/>
      <c r="L14" s="108"/>
      <c r="M14" s="113"/>
      <c r="N14" s="113"/>
      <c r="O14" s="104"/>
      <c r="P14" s="53">
        <f>D14*Q14</f>
        <v>1000</v>
      </c>
      <c r="Q14" s="54">
        <v>500</v>
      </c>
      <c r="R14" s="125"/>
      <c r="S14" s="55">
        <f>D14*R14</f>
        <v>0</v>
      </c>
      <c r="T14" s="56" t="str">
        <f t="shared" si="0"/>
        <v xml:space="preserve"> </v>
      </c>
      <c r="U14" s="110"/>
      <c r="V14" s="117"/>
    </row>
    <row r="15" spans="1:22" ht="357.75" customHeight="1">
      <c r="A15" s="20"/>
      <c r="B15" s="47">
        <v>9</v>
      </c>
      <c r="C15" s="48" t="s">
        <v>62</v>
      </c>
      <c r="D15" s="49">
        <v>6</v>
      </c>
      <c r="E15" s="50" t="s">
        <v>35</v>
      </c>
      <c r="F15" s="78" t="s">
        <v>75</v>
      </c>
      <c r="G15" s="121"/>
      <c r="H15" s="121"/>
      <c r="I15" s="98"/>
      <c r="J15" s="101"/>
      <c r="K15" s="98"/>
      <c r="L15" s="52" t="s">
        <v>63</v>
      </c>
      <c r="M15" s="113"/>
      <c r="N15" s="113"/>
      <c r="O15" s="104"/>
      <c r="P15" s="53">
        <f>D15*Q15</f>
        <v>42000</v>
      </c>
      <c r="Q15" s="54">
        <v>7000</v>
      </c>
      <c r="R15" s="125"/>
      <c r="S15" s="55">
        <f>D15*R15</f>
        <v>0</v>
      </c>
      <c r="T15" s="56" t="str">
        <f t="shared" si="0"/>
        <v xml:space="preserve"> </v>
      </c>
      <c r="U15" s="110"/>
      <c r="V15" s="57" t="s">
        <v>12</v>
      </c>
    </row>
    <row r="16" spans="1:22" ht="198.75" customHeight="1">
      <c r="A16" s="20"/>
      <c r="B16" s="47">
        <v>10</v>
      </c>
      <c r="C16" s="48" t="s">
        <v>77</v>
      </c>
      <c r="D16" s="49">
        <v>3</v>
      </c>
      <c r="E16" s="50" t="s">
        <v>35</v>
      </c>
      <c r="F16" s="81" t="s">
        <v>76</v>
      </c>
      <c r="G16" s="121"/>
      <c r="H16" s="51" t="s">
        <v>36</v>
      </c>
      <c r="I16" s="98"/>
      <c r="J16" s="101"/>
      <c r="K16" s="98"/>
      <c r="L16" s="106"/>
      <c r="M16" s="113"/>
      <c r="N16" s="113"/>
      <c r="O16" s="104"/>
      <c r="P16" s="53">
        <f>D16*Q16</f>
        <v>3000</v>
      </c>
      <c r="Q16" s="54">
        <v>1000</v>
      </c>
      <c r="R16" s="125"/>
      <c r="S16" s="55">
        <f>D16*R16</f>
        <v>0</v>
      </c>
      <c r="T16" s="56" t="str">
        <f t="shared" si="0"/>
        <v xml:space="preserve"> </v>
      </c>
      <c r="U16" s="110"/>
      <c r="V16" s="57" t="s">
        <v>17</v>
      </c>
    </row>
    <row r="17" spans="1:22" ht="105" customHeight="1">
      <c r="A17" s="20"/>
      <c r="B17" s="47">
        <v>11</v>
      </c>
      <c r="C17" s="48" t="s">
        <v>42</v>
      </c>
      <c r="D17" s="49">
        <v>2</v>
      </c>
      <c r="E17" s="50" t="s">
        <v>35</v>
      </c>
      <c r="F17" s="76" t="s">
        <v>70</v>
      </c>
      <c r="G17" s="121"/>
      <c r="H17" s="51" t="s">
        <v>36</v>
      </c>
      <c r="I17" s="98"/>
      <c r="J17" s="101"/>
      <c r="K17" s="98"/>
      <c r="L17" s="107"/>
      <c r="M17" s="113"/>
      <c r="N17" s="113"/>
      <c r="O17" s="104"/>
      <c r="P17" s="53">
        <f>D17*Q17</f>
        <v>3400</v>
      </c>
      <c r="Q17" s="54">
        <v>1700</v>
      </c>
      <c r="R17" s="125"/>
      <c r="S17" s="55">
        <f>D17*R17</f>
        <v>0</v>
      </c>
      <c r="T17" s="56" t="str">
        <f t="shared" si="0"/>
        <v xml:space="preserve"> </v>
      </c>
      <c r="U17" s="110"/>
      <c r="V17" s="57" t="s">
        <v>13</v>
      </c>
    </row>
    <row r="18" spans="1:22" ht="119.25" customHeight="1">
      <c r="A18" s="20"/>
      <c r="B18" s="47">
        <v>12</v>
      </c>
      <c r="C18" s="48" t="s">
        <v>43</v>
      </c>
      <c r="D18" s="49">
        <v>4</v>
      </c>
      <c r="E18" s="50" t="s">
        <v>35</v>
      </c>
      <c r="F18" s="74" t="s">
        <v>64</v>
      </c>
      <c r="G18" s="121"/>
      <c r="H18" s="51" t="s">
        <v>36</v>
      </c>
      <c r="I18" s="98"/>
      <c r="J18" s="101"/>
      <c r="K18" s="98"/>
      <c r="L18" s="107"/>
      <c r="M18" s="113"/>
      <c r="N18" s="113"/>
      <c r="O18" s="104"/>
      <c r="P18" s="53">
        <f>D18*Q18</f>
        <v>1600</v>
      </c>
      <c r="Q18" s="54">
        <v>400</v>
      </c>
      <c r="R18" s="125"/>
      <c r="S18" s="55">
        <f>D18*R18</f>
        <v>0</v>
      </c>
      <c r="T18" s="56" t="str">
        <f t="shared" si="0"/>
        <v xml:space="preserve"> </v>
      </c>
      <c r="U18" s="110"/>
      <c r="V18" s="118" t="s">
        <v>14</v>
      </c>
    </row>
    <row r="19" spans="1:22" ht="87" customHeight="1">
      <c r="A19" s="20"/>
      <c r="B19" s="47">
        <v>13</v>
      </c>
      <c r="C19" s="48" t="s">
        <v>44</v>
      </c>
      <c r="D19" s="49">
        <v>2</v>
      </c>
      <c r="E19" s="50" t="s">
        <v>35</v>
      </c>
      <c r="F19" s="74" t="s">
        <v>65</v>
      </c>
      <c r="G19" s="121"/>
      <c r="H19" s="51" t="s">
        <v>36</v>
      </c>
      <c r="I19" s="98"/>
      <c r="J19" s="101"/>
      <c r="K19" s="98"/>
      <c r="L19" s="107"/>
      <c r="M19" s="113"/>
      <c r="N19" s="113"/>
      <c r="O19" s="104"/>
      <c r="P19" s="53">
        <f>D19*Q19</f>
        <v>2400</v>
      </c>
      <c r="Q19" s="54">
        <v>1200</v>
      </c>
      <c r="R19" s="125"/>
      <c r="S19" s="55">
        <f>D19*R19</f>
        <v>0</v>
      </c>
      <c r="T19" s="56" t="str">
        <f t="shared" si="0"/>
        <v xml:space="preserve"> </v>
      </c>
      <c r="U19" s="110"/>
      <c r="V19" s="117"/>
    </row>
    <row r="20" spans="1:22" ht="93" customHeight="1">
      <c r="A20" s="20"/>
      <c r="B20" s="47">
        <v>14</v>
      </c>
      <c r="C20" s="48" t="s">
        <v>66</v>
      </c>
      <c r="D20" s="49">
        <v>1</v>
      </c>
      <c r="E20" s="50" t="s">
        <v>35</v>
      </c>
      <c r="F20" s="74" t="s">
        <v>67</v>
      </c>
      <c r="G20" s="121"/>
      <c r="H20" s="51" t="s">
        <v>36</v>
      </c>
      <c r="I20" s="98"/>
      <c r="J20" s="101"/>
      <c r="K20" s="98"/>
      <c r="L20" s="108"/>
      <c r="M20" s="113"/>
      <c r="N20" s="113"/>
      <c r="O20" s="104"/>
      <c r="P20" s="53">
        <f>D20*Q20</f>
        <v>2500</v>
      </c>
      <c r="Q20" s="54">
        <v>2500</v>
      </c>
      <c r="R20" s="125"/>
      <c r="S20" s="55">
        <f>D20*R20</f>
        <v>0</v>
      </c>
      <c r="T20" s="56" t="str">
        <f t="shared" si="0"/>
        <v xml:space="preserve"> </v>
      </c>
      <c r="U20" s="110"/>
      <c r="V20" s="57" t="s">
        <v>16</v>
      </c>
    </row>
    <row r="21" spans="1:22" ht="378" customHeight="1">
      <c r="A21" s="20"/>
      <c r="B21" s="47">
        <v>15</v>
      </c>
      <c r="C21" s="48" t="s">
        <v>68</v>
      </c>
      <c r="D21" s="49">
        <v>1</v>
      </c>
      <c r="E21" s="50" t="s">
        <v>35</v>
      </c>
      <c r="F21" s="77" t="s">
        <v>73</v>
      </c>
      <c r="G21" s="121"/>
      <c r="H21" s="121"/>
      <c r="I21" s="98"/>
      <c r="J21" s="101"/>
      <c r="K21" s="98"/>
      <c r="L21" s="52" t="s">
        <v>63</v>
      </c>
      <c r="M21" s="113"/>
      <c r="N21" s="113"/>
      <c r="O21" s="104"/>
      <c r="P21" s="53">
        <f>D21*Q21</f>
        <v>12000</v>
      </c>
      <c r="Q21" s="54">
        <v>12000</v>
      </c>
      <c r="R21" s="125"/>
      <c r="S21" s="55">
        <f>D21*R21</f>
        <v>0</v>
      </c>
      <c r="T21" s="56" t="str">
        <f t="shared" si="0"/>
        <v xml:space="preserve"> </v>
      </c>
      <c r="U21" s="110"/>
      <c r="V21" s="57" t="s">
        <v>11</v>
      </c>
    </row>
    <row r="22" spans="1:22" ht="91.5" customHeight="1" thickBot="1">
      <c r="A22" s="20"/>
      <c r="B22" s="58">
        <v>16</v>
      </c>
      <c r="C22" s="59" t="s">
        <v>45</v>
      </c>
      <c r="D22" s="60">
        <v>1</v>
      </c>
      <c r="E22" s="61" t="s">
        <v>35</v>
      </c>
      <c r="F22" s="75" t="s">
        <v>69</v>
      </c>
      <c r="G22" s="123"/>
      <c r="H22" s="62" t="s">
        <v>36</v>
      </c>
      <c r="I22" s="99"/>
      <c r="J22" s="102"/>
      <c r="K22" s="99"/>
      <c r="L22" s="63"/>
      <c r="M22" s="114"/>
      <c r="N22" s="114"/>
      <c r="O22" s="105"/>
      <c r="P22" s="64">
        <f>D22*Q22</f>
        <v>7200</v>
      </c>
      <c r="Q22" s="65">
        <v>7200</v>
      </c>
      <c r="R22" s="126"/>
      <c r="S22" s="66">
        <f>D22*R22</f>
        <v>0</v>
      </c>
      <c r="T22" s="67" t="str">
        <f t="shared" si="0"/>
        <v xml:space="preserve"> </v>
      </c>
      <c r="U22" s="111"/>
      <c r="V22" s="68" t="s">
        <v>15</v>
      </c>
    </row>
    <row r="23" spans="3:16" ht="17.45" customHeight="1" thickBot="1" thickTop="1">
      <c r="C23"/>
      <c r="D23"/>
      <c r="E23"/>
      <c r="F23"/>
      <c r="G23"/>
      <c r="H23"/>
      <c r="I23"/>
      <c r="J23"/>
      <c r="N23"/>
      <c r="O23"/>
      <c r="P23"/>
    </row>
    <row r="24" spans="2:22" ht="51.75" customHeight="1" thickBot="1" thickTop="1">
      <c r="B24" s="95" t="s">
        <v>33</v>
      </c>
      <c r="C24" s="95"/>
      <c r="D24" s="95"/>
      <c r="E24" s="95"/>
      <c r="F24" s="95"/>
      <c r="G24" s="95"/>
      <c r="H24" s="40"/>
      <c r="I24" s="40"/>
      <c r="J24" s="21"/>
      <c r="K24" s="21"/>
      <c r="L24" s="6"/>
      <c r="M24" s="6"/>
      <c r="N24" s="6"/>
      <c r="O24" s="22"/>
      <c r="P24" s="22"/>
      <c r="Q24" s="23" t="s">
        <v>9</v>
      </c>
      <c r="R24" s="92" t="s">
        <v>10</v>
      </c>
      <c r="S24" s="93"/>
      <c r="T24" s="94"/>
      <c r="U24" s="24"/>
      <c r="V24" s="25"/>
    </row>
    <row r="25" spans="2:20" ht="50.45" customHeight="1" thickBot="1" thickTop="1">
      <c r="B25" s="96" t="s">
        <v>31</v>
      </c>
      <c r="C25" s="96"/>
      <c r="D25" s="96"/>
      <c r="E25" s="96"/>
      <c r="F25" s="96"/>
      <c r="G25" s="96"/>
      <c r="H25" s="96"/>
      <c r="I25" s="26"/>
      <c r="L25" s="9"/>
      <c r="M25" s="9"/>
      <c r="N25" s="9"/>
      <c r="O25" s="27"/>
      <c r="P25" s="27"/>
      <c r="Q25" s="28">
        <f>SUM(P7:P22)</f>
        <v>896800</v>
      </c>
      <c r="R25" s="89">
        <f>SUM(S7:S22)</f>
        <v>0</v>
      </c>
      <c r="S25" s="90"/>
      <c r="T25" s="91"/>
    </row>
    <row r="26" spans="2:19" ht="15.75" thickTop="1">
      <c r="B26" s="88" t="s">
        <v>32</v>
      </c>
      <c r="C26" s="88"/>
      <c r="D26" s="88"/>
      <c r="E26" s="88"/>
      <c r="F26" s="88"/>
      <c r="G26" s="88"/>
      <c r="H26" s="8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2:19" ht="15">
      <c r="B27" s="39"/>
      <c r="C27" s="39"/>
      <c r="D27" s="39"/>
      <c r="E27" s="39"/>
      <c r="F27" s="39"/>
      <c r="G27" s="80"/>
      <c r="H27" s="8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2:19" ht="15">
      <c r="B28" s="39"/>
      <c r="C28" s="39"/>
      <c r="D28" s="39"/>
      <c r="E28" s="39"/>
      <c r="F28" s="39"/>
      <c r="G28" s="80"/>
      <c r="H28" s="8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2:19" ht="15">
      <c r="B29" s="39"/>
      <c r="C29" s="39"/>
      <c r="D29" s="39"/>
      <c r="E29" s="39"/>
      <c r="F29" s="39"/>
      <c r="G29" s="80"/>
      <c r="H29" s="8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80"/>
      <c r="H30" s="8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8:19" ht="19.9" customHeight="1">
      <c r="H31" s="3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80"/>
      <c r="H32" s="8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80"/>
      <c r="H33" s="8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80"/>
      <c r="H34" s="8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80"/>
      <c r="H35" s="8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80"/>
      <c r="H36" s="8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80"/>
      <c r="H37" s="8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80"/>
      <c r="H38" s="8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80"/>
      <c r="H39" s="8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80"/>
      <c r="H40" s="8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80"/>
      <c r="H41" s="8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80"/>
      <c r="H42" s="8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80"/>
      <c r="H43" s="8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80"/>
      <c r="H44" s="8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80"/>
      <c r="H45" s="8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80"/>
      <c r="H46" s="8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80"/>
      <c r="H47" s="8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80"/>
      <c r="H48" s="8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80"/>
      <c r="H49" s="8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80"/>
      <c r="H50" s="8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80"/>
      <c r="H51" s="8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80"/>
      <c r="H52" s="8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80"/>
      <c r="H53" s="8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80"/>
      <c r="H54" s="8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80"/>
      <c r="H55" s="8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80"/>
      <c r="H56" s="8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80"/>
      <c r="H57" s="8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80"/>
      <c r="H58" s="8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80"/>
      <c r="H59" s="8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80"/>
      <c r="H60" s="8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80"/>
      <c r="H61" s="8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80"/>
      <c r="H62" s="8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80"/>
      <c r="H63" s="8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80"/>
      <c r="H64" s="8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80"/>
      <c r="H65" s="8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80"/>
      <c r="H66" s="8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80"/>
      <c r="H67" s="8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80"/>
      <c r="H68" s="8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80"/>
      <c r="H69" s="8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80"/>
      <c r="H70" s="8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80"/>
      <c r="H71" s="8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80"/>
      <c r="H72" s="8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80"/>
      <c r="H73" s="8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80"/>
      <c r="H74" s="8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80"/>
      <c r="H75" s="8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80"/>
      <c r="H76" s="8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80"/>
      <c r="H77" s="8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80"/>
      <c r="H78" s="8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80"/>
      <c r="H79" s="8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80"/>
      <c r="H80" s="8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80"/>
      <c r="H81" s="8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80"/>
      <c r="H82" s="8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80"/>
      <c r="H83" s="8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80"/>
      <c r="H84" s="8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80"/>
      <c r="H85" s="8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80"/>
      <c r="H86" s="8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80"/>
      <c r="H87" s="8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80"/>
      <c r="H88" s="8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80"/>
      <c r="H89" s="8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80"/>
      <c r="H90" s="8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80"/>
      <c r="H91" s="8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80"/>
      <c r="H92" s="8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80"/>
      <c r="H93" s="8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80"/>
      <c r="H94" s="8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80"/>
      <c r="H95" s="8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80"/>
      <c r="H96" s="80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80"/>
      <c r="H97" s="80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80"/>
      <c r="H98" s="80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80"/>
      <c r="H99" s="80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80"/>
      <c r="H100" s="80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80"/>
      <c r="H101" s="80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80"/>
      <c r="H102" s="80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80"/>
      <c r="H103" s="80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80"/>
      <c r="H104" s="80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80"/>
      <c r="H105" s="80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80"/>
      <c r="H106" s="80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80"/>
      <c r="H107" s="80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80"/>
      <c r="H108" s="80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80"/>
      <c r="H109" s="80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80"/>
      <c r="H110" s="80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6" ht="19.9" customHeight="1">
      <c r="C111" s="21"/>
      <c r="D111" s="29"/>
      <c r="E111" s="21"/>
      <c r="F111" s="21"/>
      <c r="G111" s="80"/>
      <c r="H111" s="80"/>
      <c r="I111" s="11"/>
      <c r="J111" s="11"/>
      <c r="K111" s="11"/>
      <c r="L111" s="11"/>
      <c r="M111" s="11"/>
      <c r="N111" s="5"/>
      <c r="O111" s="5"/>
      <c r="P111" s="5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9.9" customHeight="1">
      <c r="C116"/>
      <c r="E116"/>
      <c r="F116"/>
      <c r="J116"/>
    </row>
    <row r="117" spans="3:10" ht="19.9" customHeight="1">
      <c r="C117"/>
      <c r="E117"/>
      <c r="F117"/>
      <c r="J117"/>
    </row>
    <row r="118" spans="3:10" ht="19.9" customHeight="1">
      <c r="C118"/>
      <c r="E118"/>
      <c r="F118"/>
      <c r="J118"/>
    </row>
    <row r="119" spans="3:10" ht="19.9" customHeight="1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</sheetData>
  <sheetProtection algorithmName="SHA-512" hashValue="EW4GV1jH9OsBdTSpN9r1VY29r4bSv2GCTBOWEhPTg/iHJqx2zK3coiqgO3r9pOkFlxSEnDGjKga66EW4uOYqhw==" saltValue="gcPVI/6dFsL+oIBVxl6Xiw==" spinCount="100000" sheet="1" objects="1" scenarios="1"/>
  <mergeCells count="20">
    <mergeCell ref="U7:U22"/>
    <mergeCell ref="M7:M22"/>
    <mergeCell ref="N7:N22"/>
    <mergeCell ref="V7:V12"/>
    <mergeCell ref="V13:V14"/>
    <mergeCell ref="V18:V19"/>
    <mergeCell ref="B1:D1"/>
    <mergeCell ref="G5:H5"/>
    <mergeCell ref="G2:N3"/>
    <mergeCell ref="B26:G26"/>
    <mergeCell ref="R25:T25"/>
    <mergeCell ref="R24:T24"/>
    <mergeCell ref="B24:G24"/>
    <mergeCell ref="B25:H25"/>
    <mergeCell ref="I7:I22"/>
    <mergeCell ref="J7:J22"/>
    <mergeCell ref="K7:K22"/>
    <mergeCell ref="O7:O22"/>
    <mergeCell ref="L12:L14"/>
    <mergeCell ref="L16:L20"/>
  </mergeCells>
  <conditionalFormatting sqref="D7:D22 B7:B22">
    <cfRule type="containsBlanks" priority="96" dxfId="7">
      <formula>LEN(TRIM(B7))=0</formula>
    </cfRule>
  </conditionalFormatting>
  <conditionalFormatting sqref="B7:B22">
    <cfRule type="cellIs" priority="93" dxfId="6" operator="greaterThanOrEqual">
      <formula>1</formula>
    </cfRule>
  </conditionalFormatting>
  <conditionalFormatting sqref="T7:T22">
    <cfRule type="cellIs" priority="80" dxfId="5" operator="equal">
      <formula>"VYHOVUJE"</formula>
    </cfRule>
  </conditionalFormatting>
  <conditionalFormatting sqref="T7:T22">
    <cfRule type="cellIs" priority="79" dxfId="4" operator="equal">
      <formula>"NEVYHOVUJE"</formula>
    </cfRule>
  </conditionalFormatting>
  <conditionalFormatting sqref="R7:R22 G7:H22">
    <cfRule type="containsBlanks" priority="73" dxfId="3">
      <formula>LEN(TRIM(G7))=0</formula>
    </cfRule>
  </conditionalFormatting>
  <conditionalFormatting sqref="R7:R22 G7:H22">
    <cfRule type="notContainsBlanks" priority="71" dxfId="2">
      <formula>LEN(TRIM(G7))&gt;0</formula>
    </cfRule>
  </conditionalFormatting>
  <conditionalFormatting sqref="R7:R22 G7:H22">
    <cfRule type="notContainsBlanks" priority="70" dxfId="1">
      <formula>LEN(TRIM(G7))&gt;0</formula>
    </cfRule>
  </conditionalFormatting>
  <conditionalFormatting sqref="G7:H22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22">
      <formula1>"ks,bal,sada,m,"</formula1>
    </dataValidation>
    <dataValidation type="list" allowBlank="1" showInputMessage="1" showErrorMessage="1" sqref="V7 V13 V15:V18 V20:V2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2023-03-28T12:56:38Z</dcterms:modified>
  <cp:category/>
  <cp:version/>
  <cp:contentType/>
  <cp:contentStatus/>
  <cp:revision>3</cp:revision>
</cp:coreProperties>
</file>