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cena'!$B$3:$U$11</definedName>
  </definedNames>
  <calcPr calcId="191029"/>
  <extLst/>
</workbook>
</file>

<file path=xl/sharedStrings.xml><?xml version="1.0" encoding="utf-8"?>
<sst xmlns="http://schemas.openxmlformats.org/spreadsheetml/2006/main" count="71" uniqueCount="64">
  <si>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</si>
  <si>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</si>
  <si>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</si>
  <si>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</si>
  <si>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</si>
  <si>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</si>
  <si>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</si>
  <si>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</si>
  <si>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</si>
  <si>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</si>
  <si>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</si>
  <si>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</si>
  <si>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</si>
  <si>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</si>
  <si>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</si>
  <si>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</si>
  <si>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</si>
  <si>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</si>
  <si>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</si>
  <si>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</si>
  <si>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</si>
  <si>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</si>
  <si>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</si>
  <si>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</si>
  <si>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</si>
  <si>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</si>
  <si>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</si>
  <si>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</si>
  <si>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</si>
  <si>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</si>
  <si>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</si>
  <si>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</si>
  <si>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</si>
  <si>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</si>
  <si>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</si>
  <si>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</si>
  <si>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</si>
  <si>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</si>
  <si>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</si>
  <si>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</si>
  <si>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</si>
  <si>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</si>
  <si>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</si>
  <si>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</si>
  <si>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</si>
  <si>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</si>
  <si>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</si>
  <si>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</si>
  <si>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</si>
  <si>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</si>
  <si>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</si>
  <si>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</si>
  <si>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</si>
  <si>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</si>
  <si>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NE</t>
  </si>
  <si>
    <t>Pokud financováno z projektových prostředků, pak ŘEŠITEL uvede: NÁZEV A ČÍSLO DOTAČNÍHO PROJEKTU</t>
  </si>
  <si>
    <t>Samostatná faktura</t>
  </si>
  <si>
    <t>do 24.4.2023</t>
  </si>
  <si>
    <t>Mgr. Veronika Hásová, 
Tel.: 37763 5651</t>
  </si>
  <si>
    <t>Sedláčkova 15,
301 00 Plzeň,
Fakulta filozofická - Katedra sociologie,
místnost SP 506</t>
  </si>
  <si>
    <t>Multifukční laserová tiskárna A4</t>
  </si>
  <si>
    <t>Záruka na zboží min. 36 měsíců.</t>
  </si>
  <si>
    <t xml:space="preserve">Tiskárny, kopírky, multifunkce II. 009 - 2023 </t>
  </si>
  <si>
    <r>
      <t xml:space="preserve">Černobílé, laserové, multifunkční zařízení formátu A4.
Černobílé kopírování, tisk, barevné skenování.
Rychlost tisku a kopírování minimálně </t>
    </r>
    <r>
      <rPr>
        <sz val="11"/>
        <color rgb="FFFF0000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stran A4 / minutu.
Rozlišení tisku a skenování min. 600 x 600 dpi.
1x zásobník na min. 500 listů, boční podavač na min. 100 listů.
Paměť minimálně 1 GB RAM rozšiřitelná až na 3 GB.
Duplexní jednotka a síťový tisk.
Automatický podavač dokumentů.
Rozhraní USB 2.0, 10/100/1000 Base TX, USB host (2).
Výstupní kapacita minimálně 500 listů A4.
Barevný dotykový displej.
Tisk přímo z/do USB.
Skenovací mód – Foto, Text, Foto/text.
Typy souborů – TIFF, PDF, PDF A, šífrované PDF, JPEG, XPS, Open XPS.
Skenování do SMB, skenování do e-mailu, skenování do FTP, skenování do USB.
Operační systémy (Windows, Vista, Windows 7/8, Server 2008 R2/2012), WIA sken (Windows, Vista, Windows 7/8, Server 2008 R2/2012) SMTP authentification LDAP, TWAIN sken, WSD sken. 
Válcová a servisní jednotka minimálně na 300 000 stran A4.
Garantovaná životnost stroje výrobcem min. 850 000 stran.
Včetně </t>
    </r>
    <r>
      <rPr>
        <sz val="11"/>
        <color rgb="FFFF0000"/>
        <rFont val="Calibri"/>
        <family val="2"/>
        <scheme val="minor"/>
      </rPr>
      <t>startovací sady tonerů</t>
    </r>
    <r>
      <rPr>
        <sz val="11"/>
        <color theme="1"/>
        <rFont val="Calibri"/>
        <family val="2"/>
        <scheme val="minor"/>
      </rPr>
      <t>. 
Kompatibilita s tiskovými terminály ZČU: kopírka musí umožňovat blokování ovládacího panelu; odblokování ovládacího panelu se musí provádět sepnutím dvou kontaktů; tyto kontakty musí být vyvedeny mimo kopírku a musí být zakončeny konektorem; podpora SNMP a ze stromu SNMP lze číst tyto hodnoty: stav zařízení (hrPrinterStatus), stav zařízení (hrDeviceStatus); počítadla vytisknutých stránek všech podporovaných formátů.
Záruka min. 3 roky.
Doporučený objem tisku za měsíc: cca 10 000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</si>
</sst>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12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59" zoomScaleNormal="59" workbookViewId="0" topLeftCell="A1">
      <selection activeCell="F18" sqref="F18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116.710937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8.28125" style="0" hidden="1" customWidth="1"/>
    <col min="12" max="12" width="38.140625" style="0" customWidth="1"/>
    <col min="13" max="13" width="23.7109375" style="0" customWidth="1"/>
    <col min="14" max="14" width="33.140625" style="3" customWidth="1"/>
    <col min="15" max="15" width="27.710937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16" t="s">
        <v>52</v>
      </c>
      <c r="C1" s="117"/>
      <c r="D1" s="117"/>
    </row>
    <row r="2" spans="2:7" ht="18" customHeight="1">
      <c r="B2" s="116" t="s">
        <v>62</v>
      </c>
      <c r="C2" s="116"/>
      <c r="D2" s="116"/>
      <c r="G2" s="98"/>
    </row>
    <row r="3" spans="4:22" ht="43.5" customHeight="1">
      <c r="D3" s="2"/>
      <c r="G3" s="123"/>
      <c r="H3" s="123"/>
      <c r="I3" s="123"/>
      <c r="J3" s="123"/>
      <c r="K3" s="123"/>
      <c r="L3" s="123"/>
      <c r="M3" s="123"/>
      <c r="N3" s="123"/>
      <c r="O3" s="123"/>
      <c r="P3" s="3"/>
      <c r="T3" s="6"/>
      <c r="U3" s="7"/>
      <c r="V3" s="8"/>
    </row>
    <row r="4" spans="2:22" ht="43.5" customHeight="1">
      <c r="B4" s="13"/>
      <c r="C4" s="9" t="s">
        <v>0</v>
      </c>
      <c r="D4" s="99"/>
      <c r="E4" s="99"/>
      <c r="F4" s="99"/>
      <c r="G4" s="123"/>
      <c r="H4" s="123"/>
      <c r="I4" s="123"/>
      <c r="J4" s="123"/>
      <c r="K4" s="123"/>
      <c r="L4" s="123"/>
      <c r="M4" s="123"/>
      <c r="N4" s="123"/>
      <c r="O4" s="123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53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55</v>
      </c>
      <c r="L7" s="21" t="s">
        <v>44</v>
      </c>
      <c r="M7" s="100" t="s">
        <v>45</v>
      </c>
      <c r="N7" s="21" t="s">
        <v>46</v>
      </c>
      <c r="O7" s="21" t="s">
        <v>47</v>
      </c>
      <c r="P7" s="21" t="s">
        <v>48</v>
      </c>
      <c r="Q7" s="21" t="s">
        <v>6</v>
      </c>
      <c r="R7" s="23" t="s">
        <v>7</v>
      </c>
      <c r="S7" s="100" t="s">
        <v>8</v>
      </c>
      <c r="T7" s="100" t="s">
        <v>9</v>
      </c>
      <c r="U7" s="21" t="s">
        <v>49</v>
      </c>
      <c r="V7" s="21" t="s">
        <v>50</v>
      </c>
    </row>
    <row r="8" spans="1:22" ht="409.5" customHeight="1" thickBot="1" thickTop="1">
      <c r="A8" s="24"/>
      <c r="B8" s="101">
        <v>1</v>
      </c>
      <c r="C8" s="102" t="s">
        <v>60</v>
      </c>
      <c r="D8" s="103">
        <v>2</v>
      </c>
      <c r="E8" s="104" t="s">
        <v>51</v>
      </c>
      <c r="F8" s="137" t="s">
        <v>63</v>
      </c>
      <c r="G8" s="138"/>
      <c r="H8" s="138"/>
      <c r="I8" s="102" t="s">
        <v>56</v>
      </c>
      <c r="J8" s="105" t="s">
        <v>54</v>
      </c>
      <c r="K8" s="106"/>
      <c r="L8" s="102" t="s">
        <v>61</v>
      </c>
      <c r="M8" s="102" t="s">
        <v>58</v>
      </c>
      <c r="N8" s="102" t="s">
        <v>59</v>
      </c>
      <c r="O8" s="107" t="s">
        <v>57</v>
      </c>
      <c r="P8" s="108">
        <f>D8*Q8</f>
        <v>32000</v>
      </c>
      <c r="Q8" s="109">
        <v>16000</v>
      </c>
      <c r="R8" s="139"/>
      <c r="S8" s="110">
        <f>D8*R8</f>
        <v>0</v>
      </c>
      <c r="T8" s="111" t="str">
        <f>IF(ISNUMBER(R8),IF(R8&gt;Q8,"NEVYHOVUJE","VYHOVUJE")," ")</f>
        <v xml:space="preserve"> </v>
      </c>
      <c r="U8" s="104"/>
      <c r="V8" s="104" t="s">
        <v>14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18" t="s">
        <v>10</v>
      </c>
      <c r="C10" s="118"/>
      <c r="D10" s="118"/>
      <c r="E10" s="118"/>
      <c r="F10" s="118"/>
      <c r="G10" s="118"/>
      <c r="H10" s="118"/>
      <c r="I10" s="118"/>
      <c r="J10" s="26"/>
      <c r="K10" s="26"/>
      <c r="L10" s="11"/>
      <c r="M10" s="11"/>
      <c r="N10" s="11"/>
      <c r="O10" s="27"/>
      <c r="P10" s="27"/>
      <c r="Q10" s="28" t="s">
        <v>11</v>
      </c>
      <c r="R10" s="119" t="s">
        <v>12</v>
      </c>
      <c r="S10" s="120"/>
      <c r="T10" s="121"/>
      <c r="V10" s="29"/>
    </row>
    <row r="11" spans="2:20" ht="33" customHeight="1" thickBot="1" thickTop="1">
      <c r="B11" s="122" t="s">
        <v>15</v>
      </c>
      <c r="C11" s="122"/>
      <c r="D11" s="122"/>
      <c r="E11" s="122"/>
      <c r="F11" s="122"/>
      <c r="G11" s="122"/>
      <c r="H11" s="30"/>
      <c r="I11" s="30"/>
      <c r="J11" s="30"/>
      <c r="L11" s="31"/>
      <c r="M11" s="31"/>
      <c r="N11" s="31"/>
      <c r="O11" s="32"/>
      <c r="P11" s="32"/>
      <c r="Q11" s="33">
        <f>SUM(P8:P8)</f>
        <v>32000</v>
      </c>
      <c r="R11" s="113">
        <f>SUM(S8:S8)</f>
        <v>0</v>
      </c>
      <c r="S11" s="114"/>
      <c r="T11" s="115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2" t="s">
        <v>13</v>
      </c>
      <c r="C13" s="112"/>
      <c r="D13" s="112"/>
      <c r="E13" s="112"/>
      <c r="F13" s="112"/>
      <c r="G13" s="112"/>
      <c r="H13" s="112"/>
      <c r="I13" s="112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9eISmVL6vqg6WKefO7+bUHb5uZJ4xMJGVZOOfVpMdFH7UVeOREhUd3IHAhitxyFTXVHTFrVSO7BbT29Uwx1k0A==" saltValue="Zew7Ks2uGMrizutyTs+fYA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T8">
    <cfRule type="cellIs" priority="66" dxfId="5" operator="equal">
      <formula>"VYHOVUJE"</formula>
    </cfRule>
  </conditionalFormatting>
  <conditionalFormatting sqref="T8">
    <cfRule type="cellIs" priority="65" dxfId="4" operator="equal">
      <formula>"NEVYHOVUJE"</formula>
    </cfRule>
  </conditionalFormatting>
  <conditionalFormatting sqref="G8:H8 R8">
    <cfRule type="containsBlanks" priority="56" dxfId="3">
      <formula>LEN(TRIM(G8))=0</formula>
    </cfRule>
  </conditionalFormatting>
  <conditionalFormatting sqref="G8:H8 R8">
    <cfRule type="notContainsBlanks" priority="54" dxfId="2">
      <formula>LEN(TRIM(G8))&gt;0</formula>
    </cfRule>
  </conditionalFormatting>
  <conditionalFormatting sqref="G8:H8">
    <cfRule type="notContainsBlanks" priority="52" dxfId="1">
      <formula>LEN(TRIM(G8))&gt;0</formula>
    </cfRule>
  </conditionalFormatting>
  <conditionalFormatting sqref="R8">
    <cfRule type="notContainsBlanks" priority="19" dxfId="0">
      <formula>LEN(TRIM(R8))&gt;0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24"/>
  <sheetViews>
    <sheetView workbookViewId="0" topLeftCell="A1">
      <selection activeCell="D24" sqref="D24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24" t="s">
        <v>38</v>
      </c>
      <c r="C1" s="124"/>
      <c r="D1" s="55"/>
    </row>
    <row r="2" spans="2:3" ht="15">
      <c r="B2" s="125" t="str">
        <f>'Nabídková cena'!B2:D2</f>
        <v xml:space="preserve">Tiskárny, kopírky, multifunkce II. 009 - 2023 </v>
      </c>
      <c r="C2" s="125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cena'!R11</f>
        <v>0</v>
      </c>
      <c r="E9" s="126" t="s">
        <v>17</v>
      </c>
      <c r="F9" s="127"/>
      <c r="G9" s="128"/>
      <c r="H9" s="129">
        <f ca="1">SUM(C9+G24)</f>
        <v>0</v>
      </c>
      <c r="I9" s="130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31"/>
      <c r="F11" s="132"/>
      <c r="G11" s="133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10000</v>
      </c>
      <c r="E12" s="134"/>
      <c r="F12" s="135"/>
      <c r="G12" s="136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2</v>
      </c>
      <c r="E24" s="67"/>
      <c r="F24" s="68"/>
      <c r="G24" s="69">
        <f ca="1">SUM(G23*D24)</f>
        <v>0</v>
      </c>
    </row>
  </sheetData>
  <sheetProtection algorithmName="SHA-512" hashValue="TVo+vdlJiBLJr08GCMHu84YJOj+Hp6B31UfTmDRfm1J4jSwS2yJX58vVLGw/EF+isX2EBdVp9OoVYmlXMnYIyA==" saltValue="96f2Z9r7OfRkgwaJ4o7ZoQ==" spinCount="100000" sheet="1" objects="1" scenarios="1"/>
  <mergeCells count="5"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2023-02-08T10:58:50Z</cp:lastPrinted>
  <dcterms:created xsi:type="dcterms:W3CDTF">2014-03-05T12:43:32Z</dcterms:created>
  <dcterms:modified xsi:type="dcterms:W3CDTF">2023-03-24T13:49:39Z</dcterms:modified>
  <cp:category/>
  <cp:version/>
  <cp:contentType/>
  <cp:contentStatus/>
  <cp:revision>1</cp:revision>
</cp:coreProperties>
</file>