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09\1 výzva\"/>
    </mc:Choice>
  </mc:AlternateContent>
  <xr:revisionPtr revIDLastSave="0" documentId="13_ncr:1_{4E7F59BF-AF90-4E65-9F3D-8210925233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11" i="1" s="1"/>
  <c r="D24" i="4"/>
  <c r="C12" i="4"/>
  <c r="U8" i="1"/>
  <c r="Q8" i="1"/>
  <c r="R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<sst xmlns="http://schemas.openxmlformats.org/spreadsheetml/2006/main" count="77" uniqueCount="70">
  <si>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</si>
  <si>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</si>
  <si>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</si>
  <si>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</si>
  <si>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</si>
  <si>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</si>
  <si>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</si>
  <si>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</si>
  <si>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</si>
  <si>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</si>
  <si>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</si>
  <si>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</si>
  <si>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</si>
  <si>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</si>
  <si>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</si>
  <si>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</si>
  <si>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</si>
  <si>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</si>
  <si>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</si>
  <si>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</si>
  <si>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</si>
  <si>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</si>
  <si>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</si>
  <si>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</si>
  <si>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</si>
  <si>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</si>
  <si>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</si>
  <si>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</si>
  <si>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</si>
  <si>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</si>
  <si>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</si>
  <si>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</si>
  <si>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</si>
  <si>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</si>
  <si>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</si>
  <si>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</si>
  <si>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</si>
  <si>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</si>
  <si>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</si>
  <si>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</si>
  <si>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</si>
  <si>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</si>
  <si>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</si>
  <si>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</si>
  <si>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</si>
  <si>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</si>
  <si>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</si>
  <si>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</si>
  <si>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</si>
  <si>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</si>
  <si>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</si>
  <si>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</si>
  <si>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</si>
  <si>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ID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</si>
  <si>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</si>
  <si>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</si>
  <si>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</si>
  <si>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</si>
  <si>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</si>
  <si>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</si>
  <si>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>do 24.4.2023</t>
  </si>
  <si>
    <t xml:space="preserve"> 3833/23 </t>
  </si>
  <si>
    <t>3311/0004/23</t>
  </si>
  <si>
    <t>Bc. Václav Křepel,
Tel.: 725 816 890</t>
  </si>
  <si>
    <t>Mgr. Veronika Hásová, 
Tel.: 37763 5651</t>
  </si>
  <si>
    <t>Sedláčkova 15,
301 00 Plzeň,
Fakulta filozofická - Katedra sociologie,
místnost SP 506</t>
  </si>
  <si>
    <t>Multifukční laserová tiskárna A4</t>
  </si>
  <si>
    <t>Záruka na zboží min. 36 měsíců.</t>
  </si>
  <si>
    <t>Černobílé, laserové, multifunkční zařízení formátu A4.
Černobílé kopírování, tisk, barevné skenování.
Rychlost tisku a kopírování minimálně 45 stran A4 / minutu.
Rozlišení tisku a skenování min. 600 x 600 dpi.
1x zásobník na min. 500 listů, boční podavač na min. 100 listů.
Paměť minimálně 1 GB RAM rozšiřitelná až na 3 GB.
Duplexní jednotka a síťový tisk.
Automatický podavač dokumentů.
Rozhraní USB 2.0, 10/100/1000 Base TX, USB host (2).
Výstupní kapacita minimálně 500 listů A4.
Barevný dotykový displej.
Tisk přímo z/do USB.
Skenovací mód – Foto, Text, Foto/text.
Typy souborů – TIFF, PDF, PDF A, šífrované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Garantovaná životnost stroje výrobcem min. 850 000 stran.
Včetně plnohodnotného toneru. 
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10 000 stran.</t>
  </si>
  <si>
    <t xml:space="preserve">Tiskárny, kopírky, multifunkce II. 009 - 2023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</si>
</sst>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13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4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6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10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2" applyAlignment="1">
      <alignment horizontal="left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0" fontId="11" fillId="0" borderId="0" xfId="2"/>
    <xf numFmtId="0" fontId="11" fillId="0" borderId="0" xfId="2" applyAlignment="1">
      <alignment vertical="center" wrapText="1"/>
    </xf>
    <xf numFmtId="49" fontId="11" fillId="0" borderId="0" xfId="2" applyNumberFormat="1" applyAlignment="1">
      <alignment vertical="center" wrapText="1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9" borderId="1" xfId="0" applyFill="1" applyBorder="1"/>
    <xf numFmtId="0" fontId="16" fillId="0" borderId="0" xfId="0" applyFont="1" applyAlignment="1">
      <alignment horizontal="center" vertical="center" textRotation="90" wrapText="1"/>
    </xf>
    <xf numFmtId="0" fontId="16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9" fillId="0" borderId="0" xfId="0" applyFont="1" applyAlignment="1">
      <alignment horizontal="justify" vertical="center"/>
    </xf>
    <xf numFmtId="4" fontId="27" fillId="12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2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0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7" fillId="7" borderId="22" xfId="0" applyFont="1" applyFill="1" applyBorder="1" applyAlignment="1" applyProtection="1">
      <alignment vertical="center"/>
      <protection locked="0"/>
    </xf>
    <xf numFmtId="49" fontId="32" fillId="0" borderId="0" xfId="0" applyNumberFormat="1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0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3" fillId="0" borderId="0" xfId="2" applyFont="1" applyAlignment="1">
      <alignment horizontal="left" vertical="center" wrapText="1"/>
    </xf>
    <xf numFmtId="164" fontId="12" fillId="0" borderId="37" xfId="0" applyNumberFormat="1" applyFont="1" applyBorder="1" applyAlignment="1">
      <alignment horizontal="center" vertic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38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6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28" fillId="10" borderId="10" xfId="0" applyFont="1" applyFill="1" applyBorder="1" applyAlignment="1">
      <alignment horizontal="center" vertical="center"/>
    </xf>
    <xf numFmtId="0" fontId="28" fillId="10" borderId="11" xfId="0" applyFont="1" applyFill="1" applyBorder="1" applyAlignment="1">
      <alignment horizontal="center" vertical="center"/>
    </xf>
    <xf numFmtId="0" fontId="28" fillId="10" borderId="12" xfId="0" applyFont="1" applyFill="1" applyBorder="1" applyAlignment="1">
      <alignment horizontal="center" vertical="center"/>
    </xf>
    <xf numFmtId="4" fontId="27" fillId="9" borderId="13" xfId="0" applyNumberFormat="1" applyFont="1" applyFill="1" applyBorder="1" applyAlignment="1">
      <alignment horizontal="center" vertical="center"/>
    </xf>
    <xf numFmtId="4" fontId="27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7"/>
  <sheetViews>
    <sheetView tabSelected="1" topLeftCell="I8" zoomScaleNormal="100" workbookViewId="0">
      <selection activeCell="S8" sqref="S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40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8.140625" customWidth="1"/>
    <col min="13" max="13" width="23.140625" customWidth="1"/>
    <col min="14" max="14" width="23.7109375" customWidth="1"/>
    <col min="15" max="15" width="33.140625" style="3" customWidth="1"/>
    <col min="16" max="16" width="27.7109375" style="4" customWidth="1"/>
    <col min="17" max="17" width="17.7109375" style="4" hidden="1" customWidth="1"/>
    <col min="18" max="18" width="21.85546875" customWidth="1"/>
    <col min="19" max="19" width="23.85546875" customWidth="1"/>
    <col min="20" max="20" width="21" bestFit="1" customWidth="1"/>
    <col min="21" max="21" width="19.42578125" bestFit="1" customWidth="1"/>
    <col min="22" max="22" width="11.5703125" hidden="1" customWidth="1"/>
    <col min="23" max="23" width="35.85546875" style="5" customWidth="1"/>
    <col min="24" max="24" width="13.5703125" customWidth="1"/>
    <col min="25" max="25" width="15" bestFit="1" customWidth="1"/>
  </cols>
  <sheetData>
    <row r="1" spans="1:25" ht="15.75" x14ac:dyDescent="0.25">
      <c r="B1" s="122" t="s">
        <v>55</v>
      </c>
      <c r="C1" s="123"/>
      <c r="D1" s="123"/>
    </row>
    <row r="2" spans="1:25" ht="18" customHeight="1" x14ac:dyDescent="0.25">
      <c r="B2" s="122" t="s">
        <v>69</v>
      </c>
      <c r="C2" s="122"/>
      <c r="D2" s="122"/>
      <c r="G2" s="99"/>
    </row>
    <row r="3" spans="1:25" ht="15" customHeight="1" x14ac:dyDescent="0.25">
      <c r="D3" s="2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3"/>
      <c r="U3" s="6"/>
      <c r="V3" s="7"/>
      <c r="W3" s="8"/>
      <c r="X3" s="7"/>
      <c r="Y3" s="7"/>
    </row>
    <row r="4" spans="1:25" ht="18.75" customHeight="1" x14ac:dyDescent="0.25">
      <c r="B4" s="13"/>
      <c r="C4" s="9" t="s">
        <v>0</v>
      </c>
      <c r="D4" s="100"/>
      <c r="E4" s="100"/>
      <c r="F4" s="100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0"/>
      <c r="R4" s="10"/>
      <c r="S4" s="10"/>
      <c r="T4" s="10"/>
      <c r="U4" s="10"/>
      <c r="W4" s="11"/>
    </row>
    <row r="5" spans="1:25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P5" s="15"/>
      <c r="Q5" s="15"/>
      <c r="U5" s="6"/>
      <c r="W5" s="11"/>
    </row>
    <row r="6" spans="1:25" ht="36.75" customHeight="1" thickBot="1" x14ac:dyDescent="0.3">
      <c r="B6" s="16"/>
      <c r="C6" s="17"/>
      <c r="D6" s="2"/>
      <c r="G6" s="18" t="s">
        <v>2</v>
      </c>
      <c r="H6" s="59" t="s">
        <v>2</v>
      </c>
      <c r="P6" s="19"/>
      <c r="Q6" s="19"/>
      <c r="S6" s="18" t="s">
        <v>2</v>
      </c>
      <c r="W6" s="11"/>
    </row>
    <row r="7" spans="1:25" ht="80.25" customHeight="1" thickTop="1" thickBot="1" x14ac:dyDescent="0.3">
      <c r="B7" s="20" t="s">
        <v>3</v>
      </c>
      <c r="C7" s="21" t="s">
        <v>41</v>
      </c>
      <c r="D7" s="21" t="s">
        <v>4</v>
      </c>
      <c r="E7" s="21" t="s">
        <v>42</v>
      </c>
      <c r="F7" s="21" t="s">
        <v>56</v>
      </c>
      <c r="G7" s="22" t="s">
        <v>5</v>
      </c>
      <c r="H7" s="22" t="s">
        <v>17</v>
      </c>
      <c r="I7" s="21" t="s">
        <v>43</v>
      </c>
      <c r="J7" s="21" t="s">
        <v>44</v>
      </c>
      <c r="K7" s="21" t="s">
        <v>58</v>
      </c>
      <c r="L7" s="21" t="s">
        <v>45</v>
      </c>
      <c r="M7" s="101" t="s">
        <v>46</v>
      </c>
      <c r="N7" s="101" t="s">
        <v>47</v>
      </c>
      <c r="O7" s="21" t="s">
        <v>48</v>
      </c>
      <c r="P7" s="21" t="s">
        <v>49</v>
      </c>
      <c r="Q7" s="21" t="s">
        <v>50</v>
      </c>
      <c r="R7" s="21" t="s">
        <v>6</v>
      </c>
      <c r="S7" s="23" t="s">
        <v>7</v>
      </c>
      <c r="T7" s="101" t="s">
        <v>8</v>
      </c>
      <c r="U7" s="101" t="s">
        <v>9</v>
      </c>
      <c r="V7" s="21" t="s">
        <v>51</v>
      </c>
      <c r="W7" s="21" t="s">
        <v>52</v>
      </c>
      <c r="X7" s="21" t="s">
        <v>53</v>
      </c>
      <c r="Y7" s="24" t="s">
        <v>10</v>
      </c>
    </row>
    <row r="8" spans="1:25" ht="409.5" customHeight="1" thickTop="1" thickBot="1" x14ac:dyDescent="0.3">
      <c r="A8" s="25"/>
      <c r="B8" s="102">
        <v>1</v>
      </c>
      <c r="C8" s="103" t="s">
        <v>66</v>
      </c>
      <c r="D8" s="104">
        <v>2</v>
      </c>
      <c r="E8" s="105" t="s">
        <v>54</v>
      </c>
      <c r="F8" s="106" t="s">
        <v>68</v>
      </c>
      <c r="G8" s="116"/>
      <c r="H8" s="116"/>
      <c r="I8" s="103" t="s">
        <v>59</v>
      </c>
      <c r="J8" s="107" t="s">
        <v>57</v>
      </c>
      <c r="K8" s="108"/>
      <c r="L8" s="103" t="s">
        <v>67</v>
      </c>
      <c r="M8" s="103" t="s">
        <v>63</v>
      </c>
      <c r="N8" s="103" t="s">
        <v>64</v>
      </c>
      <c r="O8" s="103" t="s">
        <v>65</v>
      </c>
      <c r="P8" s="109" t="s">
        <v>60</v>
      </c>
      <c r="Q8" s="110">
        <f t="shared" ref="Q8" si="0">D8*R8</f>
        <v>32000</v>
      </c>
      <c r="R8" s="111">
        <v>16000</v>
      </c>
      <c r="S8" s="117"/>
      <c r="T8" s="112">
        <f>D8*S8</f>
        <v>0</v>
      </c>
      <c r="U8" s="113" t="str">
        <f>IF(ISNUMBER(S8), IF(S8&gt;R8,"NEVYHOVUJE","VYHOVUJE")," ")</f>
        <v xml:space="preserve"> </v>
      </c>
      <c r="V8" s="105"/>
      <c r="W8" s="105" t="s">
        <v>15</v>
      </c>
      <c r="X8" s="114" t="s">
        <v>61</v>
      </c>
      <c r="Y8" s="115" t="s">
        <v>62</v>
      </c>
    </row>
    <row r="9" spans="1:25" ht="16.5" thickTop="1" thickBot="1" x14ac:dyDescent="0.3">
      <c r="C9"/>
      <c r="D9"/>
      <c r="E9"/>
      <c r="F9"/>
      <c r="G9" s="26"/>
      <c r="H9"/>
      <c r="I9"/>
      <c r="J9"/>
      <c r="O9"/>
      <c r="P9"/>
      <c r="Q9" s="28"/>
      <c r="T9" s="58"/>
    </row>
    <row r="10" spans="1:25" ht="60.75" customHeight="1" thickTop="1" thickBot="1" x14ac:dyDescent="0.3">
      <c r="B10" s="124" t="s">
        <v>11</v>
      </c>
      <c r="C10" s="124"/>
      <c r="D10" s="124"/>
      <c r="E10" s="124"/>
      <c r="F10" s="124"/>
      <c r="G10" s="124"/>
      <c r="H10" s="124"/>
      <c r="I10" s="124"/>
      <c r="J10" s="27"/>
      <c r="K10" s="27"/>
      <c r="L10" s="11"/>
      <c r="M10" s="11"/>
      <c r="N10" s="11"/>
      <c r="O10" s="11"/>
      <c r="P10" s="28"/>
      <c r="Q10" s="28"/>
      <c r="R10" s="29" t="s">
        <v>12</v>
      </c>
      <c r="S10" s="125" t="s">
        <v>13</v>
      </c>
      <c r="T10" s="126"/>
      <c r="U10" s="127"/>
      <c r="W10" s="30"/>
      <c r="X10" s="19"/>
    </row>
    <row r="11" spans="1:25" ht="33" customHeight="1" thickTop="1" thickBot="1" x14ac:dyDescent="0.3">
      <c r="B11" s="128" t="s">
        <v>16</v>
      </c>
      <c r="C11" s="128"/>
      <c r="D11" s="128"/>
      <c r="E11" s="128"/>
      <c r="F11" s="128"/>
      <c r="G11" s="128"/>
      <c r="H11" s="31"/>
      <c r="I11" s="31"/>
      <c r="J11" s="31"/>
      <c r="L11" s="32"/>
      <c r="M11" s="32"/>
      <c r="N11" s="32"/>
      <c r="O11" s="32"/>
      <c r="P11" s="33"/>
      <c r="Q11" s="33"/>
      <c r="R11" s="34">
        <f>SUM(Q8:Q8)</f>
        <v>32000</v>
      </c>
      <c r="S11" s="119">
        <f>SUM(T8:T8)</f>
        <v>0</v>
      </c>
      <c r="T11" s="120"/>
      <c r="U11" s="121"/>
    </row>
    <row r="12" spans="1:25" ht="18.600000000000001" customHeight="1" thickTop="1" x14ac:dyDescent="0.25">
      <c r="B12" s="35"/>
      <c r="C12" s="36"/>
      <c r="D12" s="37"/>
      <c r="E12" s="36"/>
      <c r="F12" s="36"/>
      <c r="G12" s="38"/>
      <c r="H12" s="38"/>
      <c r="I12" s="38"/>
      <c r="J12" s="38"/>
      <c r="O12"/>
    </row>
    <row r="13" spans="1:25" ht="18.600000000000001" customHeight="1" x14ac:dyDescent="0.25">
      <c r="B13" s="118" t="s">
        <v>14</v>
      </c>
      <c r="C13" s="118"/>
      <c r="D13" s="118"/>
      <c r="E13" s="118"/>
      <c r="F13" s="118"/>
      <c r="G13" s="118"/>
      <c r="H13" s="118"/>
      <c r="I13" s="118"/>
      <c r="J13"/>
      <c r="O13"/>
    </row>
    <row r="14" spans="1:25" ht="18.600000000000001" customHeight="1" x14ac:dyDescent="0.25">
      <c r="B14" s="39"/>
      <c r="C14" s="39"/>
      <c r="D14" s="39"/>
      <c r="E14" s="39"/>
      <c r="F14" s="39"/>
      <c r="I14"/>
      <c r="J14"/>
      <c r="O14"/>
    </row>
    <row r="15" spans="1:25" ht="18.600000000000001" customHeight="1" x14ac:dyDescent="0.25">
      <c r="C15"/>
      <c r="E15"/>
      <c r="F15"/>
      <c r="I15"/>
      <c r="J15"/>
      <c r="O15"/>
    </row>
    <row r="16" spans="1:25" ht="18.600000000000001" customHeight="1" x14ac:dyDescent="0.25">
      <c r="C16"/>
      <c r="E16"/>
      <c r="F16"/>
      <c r="I16"/>
      <c r="J16"/>
      <c r="O16"/>
    </row>
    <row r="17" spans="3:15" ht="18.600000000000001" customHeight="1" x14ac:dyDescent="0.25">
      <c r="C17"/>
      <c r="E17"/>
      <c r="F17"/>
      <c r="I17"/>
      <c r="J17"/>
      <c r="O17"/>
    </row>
    <row r="18" spans="3:15" ht="18.600000000000001" customHeight="1" x14ac:dyDescent="0.25">
      <c r="C18"/>
      <c r="E18"/>
      <c r="F18"/>
      <c r="I18"/>
      <c r="J18"/>
      <c r="O18"/>
    </row>
    <row r="19" spans="3:15" ht="18.600000000000001" customHeight="1" x14ac:dyDescent="0.25">
      <c r="C19"/>
      <c r="E19"/>
      <c r="F19"/>
      <c r="I19"/>
      <c r="J19"/>
      <c r="O19"/>
    </row>
    <row r="20" spans="3:15" ht="18.600000000000001" customHeight="1" x14ac:dyDescent="0.25">
      <c r="C20"/>
      <c r="E20"/>
      <c r="F20"/>
      <c r="I20"/>
      <c r="J20"/>
      <c r="O20"/>
    </row>
    <row r="21" spans="3:15" ht="18.600000000000001" customHeight="1" x14ac:dyDescent="0.25">
      <c r="C21"/>
      <c r="E21"/>
      <c r="F21"/>
      <c r="I21"/>
      <c r="J21"/>
      <c r="O21"/>
    </row>
    <row r="22" spans="3:15" ht="18.600000000000001" customHeight="1" x14ac:dyDescent="0.25">
      <c r="C22"/>
      <c r="E22"/>
      <c r="F22"/>
      <c r="I22"/>
      <c r="J22"/>
      <c r="O22"/>
    </row>
    <row r="23" spans="3:15" ht="18.600000000000001" customHeight="1" x14ac:dyDescent="0.25">
      <c r="C23"/>
      <c r="E23"/>
      <c r="F23"/>
      <c r="I23"/>
      <c r="J23"/>
      <c r="O23"/>
    </row>
    <row r="24" spans="3:15" x14ac:dyDescent="0.25">
      <c r="C24"/>
      <c r="E24"/>
      <c r="F24"/>
      <c r="I24"/>
      <c r="J24"/>
      <c r="O24"/>
    </row>
    <row r="25" spans="3:15" x14ac:dyDescent="0.25">
      <c r="C25"/>
      <c r="E25"/>
      <c r="F25"/>
      <c r="I25"/>
      <c r="J25"/>
      <c r="O25"/>
    </row>
    <row r="26" spans="3:15" x14ac:dyDescent="0.25">
      <c r="C26"/>
      <c r="E26"/>
      <c r="F26"/>
      <c r="I26"/>
      <c r="J26"/>
      <c r="O26"/>
    </row>
    <row r="27" spans="3:15" x14ac:dyDescent="0.25">
      <c r="C27"/>
      <c r="E27"/>
      <c r="F27"/>
      <c r="I27"/>
      <c r="J27"/>
      <c r="O27"/>
    </row>
    <row r="28" spans="3:15" x14ac:dyDescent="0.25">
      <c r="C28"/>
      <c r="E28"/>
      <c r="F28"/>
      <c r="I28"/>
      <c r="J28"/>
      <c r="O28"/>
    </row>
    <row r="29" spans="3:15" x14ac:dyDescent="0.25">
      <c r="C29"/>
      <c r="E29"/>
      <c r="F29"/>
      <c r="I29"/>
      <c r="J29"/>
      <c r="O29"/>
    </row>
    <row r="30" spans="3:15" x14ac:dyDescent="0.25">
      <c r="C30"/>
      <c r="E30"/>
      <c r="F30"/>
      <c r="I30"/>
      <c r="J30"/>
      <c r="O30"/>
    </row>
    <row r="31" spans="3:15" x14ac:dyDescent="0.25">
      <c r="C31"/>
      <c r="E31"/>
      <c r="F31"/>
      <c r="I31"/>
      <c r="J31"/>
      <c r="O31"/>
    </row>
    <row r="32" spans="3:15" x14ac:dyDescent="0.25">
      <c r="C32"/>
      <c r="E32"/>
      <c r="F32"/>
      <c r="I32"/>
      <c r="J32"/>
      <c r="O32"/>
    </row>
    <row r="33" spans="3:15" x14ac:dyDescent="0.25">
      <c r="C33"/>
      <c r="E33"/>
      <c r="F33"/>
      <c r="I33"/>
      <c r="J33"/>
      <c r="O33"/>
    </row>
    <row r="34" spans="3:15" x14ac:dyDescent="0.25">
      <c r="C34"/>
      <c r="E34"/>
      <c r="F34"/>
      <c r="I34"/>
      <c r="J34"/>
      <c r="O34"/>
    </row>
    <row r="35" spans="3:15" x14ac:dyDescent="0.25">
      <c r="C35"/>
      <c r="E35"/>
      <c r="F35"/>
      <c r="I35"/>
      <c r="J35"/>
      <c r="O35"/>
    </row>
    <row r="36" spans="3:15" x14ac:dyDescent="0.25">
      <c r="C36"/>
      <c r="E36"/>
      <c r="F36"/>
      <c r="I36"/>
      <c r="J36"/>
      <c r="O36"/>
    </row>
    <row r="37" spans="3:15" x14ac:dyDescent="0.25">
      <c r="C37"/>
      <c r="E37"/>
      <c r="F37"/>
      <c r="I37"/>
      <c r="J37"/>
      <c r="O37"/>
    </row>
    <row r="38" spans="3:15" x14ac:dyDescent="0.25">
      <c r="C38"/>
      <c r="E38"/>
      <c r="F38"/>
      <c r="I38"/>
      <c r="J38"/>
      <c r="O38"/>
    </row>
    <row r="39" spans="3:15" x14ac:dyDescent="0.25">
      <c r="C39"/>
      <c r="E39"/>
      <c r="F39"/>
      <c r="I39"/>
      <c r="J39"/>
      <c r="O39"/>
    </row>
    <row r="40" spans="3:15" x14ac:dyDescent="0.25">
      <c r="C40"/>
      <c r="E40"/>
      <c r="F40"/>
      <c r="I40"/>
      <c r="J40"/>
      <c r="O40"/>
    </row>
    <row r="41" spans="3:15" x14ac:dyDescent="0.25">
      <c r="C41"/>
      <c r="E41"/>
      <c r="F41"/>
      <c r="I41"/>
      <c r="J41"/>
      <c r="O41"/>
    </row>
    <row r="42" spans="3:15" x14ac:dyDescent="0.25">
      <c r="C42"/>
      <c r="E42"/>
      <c r="F42"/>
      <c r="I42"/>
      <c r="J42"/>
      <c r="O42"/>
    </row>
    <row r="43" spans="3:15" x14ac:dyDescent="0.25">
      <c r="C43"/>
      <c r="E43"/>
      <c r="F43"/>
      <c r="I43"/>
      <c r="J43"/>
      <c r="O43"/>
    </row>
    <row r="44" spans="3:15" x14ac:dyDescent="0.25">
      <c r="C44"/>
      <c r="E44"/>
      <c r="F44"/>
      <c r="I44"/>
      <c r="J44"/>
      <c r="O44"/>
    </row>
    <row r="45" spans="3:15" x14ac:dyDescent="0.25">
      <c r="C45"/>
      <c r="E45"/>
      <c r="F45"/>
      <c r="I45"/>
      <c r="J45"/>
      <c r="O45"/>
    </row>
    <row r="46" spans="3:15" x14ac:dyDescent="0.25">
      <c r="C46"/>
      <c r="E46"/>
      <c r="F46"/>
      <c r="I46"/>
      <c r="J46"/>
      <c r="O46"/>
    </row>
    <row r="47" spans="3:15" x14ac:dyDescent="0.25">
      <c r="C47"/>
      <c r="E47"/>
      <c r="F47"/>
      <c r="I47"/>
      <c r="J47"/>
      <c r="O47"/>
    </row>
    <row r="48" spans="3:15" x14ac:dyDescent="0.25">
      <c r="C48"/>
      <c r="E48"/>
      <c r="F48"/>
      <c r="I48"/>
      <c r="J48"/>
      <c r="O48"/>
    </row>
    <row r="49" spans="3:15" x14ac:dyDescent="0.25">
      <c r="C49"/>
      <c r="E49"/>
      <c r="F49"/>
      <c r="I49"/>
      <c r="J49"/>
      <c r="O49"/>
    </row>
    <row r="50" spans="3:15" x14ac:dyDescent="0.25">
      <c r="C50"/>
      <c r="E50"/>
      <c r="F50"/>
      <c r="I50"/>
      <c r="J50"/>
      <c r="O50"/>
    </row>
    <row r="51" spans="3:15" x14ac:dyDescent="0.25">
      <c r="C51"/>
      <c r="E51"/>
      <c r="F51"/>
      <c r="I51"/>
      <c r="J51"/>
      <c r="O51"/>
    </row>
    <row r="52" spans="3:15" x14ac:dyDescent="0.25">
      <c r="C52"/>
      <c r="E52"/>
      <c r="F52"/>
      <c r="I52"/>
      <c r="J52"/>
      <c r="O52"/>
    </row>
    <row r="53" spans="3:15" x14ac:dyDescent="0.25">
      <c r="C53"/>
      <c r="E53"/>
      <c r="F53"/>
      <c r="I53"/>
      <c r="J53"/>
      <c r="O53"/>
    </row>
    <row r="54" spans="3:15" x14ac:dyDescent="0.25">
      <c r="C54"/>
      <c r="E54"/>
      <c r="F54"/>
      <c r="I54"/>
      <c r="J54"/>
      <c r="O54"/>
    </row>
    <row r="55" spans="3:15" x14ac:dyDescent="0.25">
      <c r="C55"/>
      <c r="E55"/>
      <c r="F55"/>
      <c r="I55"/>
      <c r="J55"/>
      <c r="O55"/>
    </row>
    <row r="56" spans="3:15" x14ac:dyDescent="0.25">
      <c r="C56"/>
      <c r="E56"/>
      <c r="F56"/>
      <c r="I56"/>
      <c r="J56"/>
      <c r="O56"/>
    </row>
    <row r="57" spans="3:15" x14ac:dyDescent="0.25">
      <c r="C57"/>
      <c r="E57"/>
      <c r="F57"/>
      <c r="I57"/>
      <c r="J57"/>
      <c r="O57"/>
    </row>
    <row r="58" spans="3:15" x14ac:dyDescent="0.25">
      <c r="C58"/>
      <c r="E58"/>
      <c r="F58"/>
      <c r="I58"/>
      <c r="J58"/>
      <c r="O58"/>
    </row>
    <row r="59" spans="3:15" x14ac:dyDescent="0.25">
      <c r="C59"/>
      <c r="E59"/>
      <c r="F59"/>
      <c r="I59"/>
      <c r="J59"/>
      <c r="O59"/>
    </row>
    <row r="60" spans="3:15" x14ac:dyDescent="0.25">
      <c r="C60"/>
      <c r="E60"/>
      <c r="F60"/>
      <c r="I60"/>
      <c r="J60"/>
      <c r="O60"/>
    </row>
    <row r="61" spans="3:15" x14ac:dyDescent="0.25">
      <c r="C61"/>
      <c r="E61"/>
      <c r="F61"/>
      <c r="I61"/>
      <c r="J61"/>
      <c r="O61"/>
    </row>
    <row r="62" spans="3:15" x14ac:dyDescent="0.25">
      <c r="C62"/>
      <c r="E62"/>
      <c r="F62"/>
      <c r="I62"/>
      <c r="J62"/>
      <c r="O62"/>
    </row>
    <row r="63" spans="3:15" x14ac:dyDescent="0.25">
      <c r="C63"/>
      <c r="E63"/>
      <c r="F63"/>
      <c r="I63"/>
      <c r="J63"/>
      <c r="O63"/>
    </row>
    <row r="64" spans="3:15" x14ac:dyDescent="0.25">
      <c r="C64"/>
      <c r="E64"/>
      <c r="F64"/>
      <c r="I64"/>
      <c r="J64"/>
      <c r="O64"/>
    </row>
    <row r="65" spans="3:15" x14ac:dyDescent="0.25">
      <c r="C65"/>
      <c r="E65"/>
      <c r="F65"/>
      <c r="I65"/>
      <c r="J65"/>
      <c r="O65"/>
    </row>
    <row r="66" spans="3:15" x14ac:dyDescent="0.25">
      <c r="C66"/>
      <c r="E66"/>
      <c r="F66"/>
      <c r="I66"/>
      <c r="J66"/>
      <c r="O66"/>
    </row>
    <row r="67" spans="3:15" x14ac:dyDescent="0.25">
      <c r="C67"/>
      <c r="E67"/>
      <c r="F67"/>
      <c r="I67"/>
      <c r="J67"/>
      <c r="O67"/>
    </row>
    <row r="68" spans="3:15" x14ac:dyDescent="0.25">
      <c r="C68"/>
      <c r="E68"/>
      <c r="F68"/>
      <c r="I68"/>
      <c r="J68"/>
      <c r="O68"/>
    </row>
    <row r="69" spans="3:15" x14ac:dyDescent="0.25">
      <c r="C69"/>
      <c r="E69"/>
      <c r="F69"/>
      <c r="I69"/>
      <c r="J69"/>
      <c r="O69"/>
    </row>
    <row r="70" spans="3:15" x14ac:dyDescent="0.25">
      <c r="C70"/>
      <c r="E70"/>
      <c r="F70"/>
      <c r="I70"/>
      <c r="J70"/>
      <c r="O70"/>
    </row>
    <row r="71" spans="3:15" x14ac:dyDescent="0.25">
      <c r="C71"/>
      <c r="E71"/>
      <c r="F71"/>
      <c r="I71"/>
      <c r="J71"/>
      <c r="O71"/>
    </row>
    <row r="72" spans="3:15" x14ac:dyDescent="0.25">
      <c r="C72"/>
      <c r="E72"/>
      <c r="F72"/>
      <c r="I72"/>
      <c r="J72"/>
      <c r="O72"/>
    </row>
    <row r="73" spans="3:15" x14ac:dyDescent="0.25">
      <c r="C73"/>
      <c r="E73"/>
      <c r="F73"/>
      <c r="I73"/>
      <c r="J73"/>
      <c r="O73"/>
    </row>
    <row r="74" spans="3:15" x14ac:dyDescent="0.25">
      <c r="C74"/>
      <c r="E74"/>
      <c r="F74"/>
      <c r="I74"/>
      <c r="J74"/>
      <c r="O74"/>
    </row>
    <row r="75" spans="3:15" x14ac:dyDescent="0.25">
      <c r="C75"/>
      <c r="E75"/>
      <c r="F75"/>
      <c r="I75"/>
      <c r="J75"/>
      <c r="O75"/>
    </row>
    <row r="76" spans="3:15" x14ac:dyDescent="0.25">
      <c r="C76"/>
      <c r="E76"/>
      <c r="F76"/>
      <c r="I76"/>
      <c r="J76"/>
      <c r="O76"/>
    </row>
    <row r="77" spans="3:15" x14ac:dyDescent="0.25">
      <c r="C77"/>
      <c r="E77"/>
      <c r="F77"/>
      <c r="I77"/>
      <c r="J77"/>
      <c r="O77"/>
    </row>
    <row r="78" spans="3:15" x14ac:dyDescent="0.25">
      <c r="C78"/>
      <c r="E78"/>
      <c r="F78"/>
      <c r="I78"/>
      <c r="J78"/>
      <c r="O78"/>
    </row>
    <row r="79" spans="3:15" x14ac:dyDescent="0.25">
      <c r="C79"/>
      <c r="E79"/>
      <c r="F79"/>
      <c r="I79"/>
      <c r="J79"/>
      <c r="O79"/>
    </row>
    <row r="80" spans="3:15" x14ac:dyDescent="0.25">
      <c r="C80"/>
      <c r="E80"/>
      <c r="F80"/>
      <c r="I80"/>
      <c r="J80"/>
      <c r="O80"/>
    </row>
    <row r="81" spans="3:15" x14ac:dyDescent="0.25">
      <c r="C81"/>
      <c r="E81"/>
      <c r="F81"/>
      <c r="I81"/>
      <c r="J81"/>
      <c r="O81"/>
    </row>
    <row r="82" spans="3:15" x14ac:dyDescent="0.25">
      <c r="C82"/>
      <c r="E82"/>
      <c r="F82"/>
      <c r="I82"/>
      <c r="J82"/>
      <c r="O82"/>
    </row>
    <row r="83" spans="3:15" x14ac:dyDescent="0.25">
      <c r="C83"/>
      <c r="E83"/>
      <c r="F83"/>
      <c r="I83"/>
      <c r="J83"/>
      <c r="O83"/>
    </row>
    <row r="84" spans="3:15" x14ac:dyDescent="0.25">
      <c r="C84"/>
      <c r="E84"/>
      <c r="F84"/>
      <c r="I84"/>
      <c r="J84"/>
      <c r="O84"/>
    </row>
    <row r="85" spans="3:15" x14ac:dyDescent="0.25">
      <c r="C85"/>
      <c r="E85"/>
      <c r="F85"/>
      <c r="I85"/>
      <c r="J85"/>
      <c r="O85"/>
    </row>
    <row r="86" spans="3:15" x14ac:dyDescent="0.25">
      <c r="C86"/>
      <c r="E86"/>
      <c r="F86"/>
      <c r="I86"/>
      <c r="J86"/>
      <c r="O86"/>
    </row>
    <row r="87" spans="3:15" x14ac:dyDescent="0.25">
      <c r="C87"/>
      <c r="E87"/>
      <c r="F87"/>
      <c r="I87"/>
      <c r="J87"/>
      <c r="O87"/>
    </row>
    <row r="88" spans="3:15" x14ac:dyDescent="0.25">
      <c r="C88"/>
      <c r="E88"/>
      <c r="F88"/>
      <c r="I88"/>
      <c r="J88"/>
      <c r="O88"/>
    </row>
    <row r="89" spans="3:15" x14ac:dyDescent="0.25">
      <c r="C89"/>
      <c r="E89"/>
      <c r="F89"/>
      <c r="I89"/>
      <c r="J89"/>
      <c r="O89"/>
    </row>
    <row r="90" spans="3:15" x14ac:dyDescent="0.25">
      <c r="C90"/>
      <c r="E90"/>
      <c r="F90"/>
      <c r="I90"/>
      <c r="J90"/>
      <c r="O90"/>
    </row>
    <row r="91" spans="3:15" x14ac:dyDescent="0.25">
      <c r="C91"/>
      <c r="E91"/>
      <c r="F91"/>
      <c r="I91"/>
      <c r="J91"/>
      <c r="O91"/>
    </row>
    <row r="92" spans="3:15" x14ac:dyDescent="0.25">
      <c r="C92"/>
      <c r="E92"/>
      <c r="F92"/>
      <c r="I92"/>
      <c r="J92"/>
      <c r="O92"/>
    </row>
    <row r="93" spans="3:15" x14ac:dyDescent="0.25">
      <c r="C93"/>
      <c r="E93"/>
      <c r="F93"/>
      <c r="I93"/>
      <c r="J93"/>
      <c r="O93"/>
    </row>
    <row r="94" spans="3:15" x14ac:dyDescent="0.25">
      <c r="C94"/>
      <c r="E94"/>
      <c r="F94"/>
      <c r="I94"/>
      <c r="J94"/>
      <c r="O94"/>
    </row>
    <row r="95" spans="3:15" x14ac:dyDescent="0.25">
      <c r="C95"/>
      <c r="E95"/>
      <c r="F95"/>
      <c r="I95"/>
      <c r="J95"/>
      <c r="O95"/>
    </row>
    <row r="96" spans="3:15" x14ac:dyDescent="0.25">
      <c r="C96"/>
      <c r="E96"/>
      <c r="F96"/>
      <c r="I96"/>
      <c r="J96"/>
      <c r="O96"/>
    </row>
    <row r="97" spans="3:15" x14ac:dyDescent="0.25">
      <c r="C97"/>
      <c r="E97"/>
      <c r="F97"/>
      <c r="I97"/>
      <c r="J97"/>
      <c r="O97"/>
    </row>
    <row r="98" spans="3:15" x14ac:dyDescent="0.25">
      <c r="C98"/>
      <c r="E98"/>
      <c r="F98"/>
      <c r="I98"/>
      <c r="J98"/>
      <c r="O98"/>
    </row>
    <row r="99" spans="3:15" x14ac:dyDescent="0.25">
      <c r="C99"/>
      <c r="E99"/>
      <c r="F99"/>
      <c r="I99"/>
      <c r="J99"/>
      <c r="O99"/>
    </row>
    <row r="100" spans="3:15" x14ac:dyDescent="0.25">
      <c r="C100"/>
      <c r="E100"/>
      <c r="F100"/>
      <c r="I100"/>
      <c r="J100"/>
      <c r="O100"/>
    </row>
    <row r="101" spans="3:15" x14ac:dyDescent="0.25">
      <c r="C101"/>
      <c r="E101"/>
      <c r="F101"/>
      <c r="I101"/>
      <c r="J101"/>
      <c r="O101"/>
    </row>
    <row r="102" spans="3:15" x14ac:dyDescent="0.25">
      <c r="C102"/>
      <c r="E102"/>
      <c r="F102"/>
      <c r="I102"/>
      <c r="J102"/>
      <c r="O102"/>
    </row>
    <row r="103" spans="3:15" x14ac:dyDescent="0.25">
      <c r="C103"/>
      <c r="E103"/>
      <c r="F103"/>
      <c r="I103"/>
      <c r="J103"/>
      <c r="O103"/>
    </row>
    <row r="104" spans="3:15" x14ac:dyDescent="0.25">
      <c r="C104"/>
      <c r="E104"/>
      <c r="F104"/>
      <c r="I104"/>
      <c r="J104"/>
      <c r="O104"/>
    </row>
    <row r="105" spans="3:15" x14ac:dyDescent="0.25">
      <c r="C105"/>
      <c r="E105"/>
      <c r="F105"/>
      <c r="I105"/>
      <c r="J105"/>
      <c r="O105"/>
    </row>
    <row r="106" spans="3:15" x14ac:dyDescent="0.25">
      <c r="C106"/>
      <c r="E106"/>
      <c r="F106"/>
      <c r="I106"/>
      <c r="J106"/>
      <c r="O106"/>
    </row>
    <row r="107" spans="3:15" x14ac:dyDescent="0.25">
      <c r="C107"/>
      <c r="E107"/>
      <c r="F107"/>
      <c r="I107"/>
      <c r="J107"/>
      <c r="O107"/>
    </row>
    <row r="108" spans="3:15" x14ac:dyDescent="0.25">
      <c r="C108"/>
      <c r="E108"/>
      <c r="F108"/>
      <c r="I108"/>
      <c r="J108"/>
      <c r="O108"/>
    </row>
    <row r="109" spans="3:15" x14ac:dyDescent="0.25">
      <c r="C109"/>
      <c r="E109"/>
      <c r="F109"/>
      <c r="I109"/>
      <c r="J109"/>
      <c r="O109"/>
    </row>
    <row r="110" spans="3:15" x14ac:dyDescent="0.25">
      <c r="C110"/>
      <c r="E110"/>
      <c r="F110"/>
      <c r="I110"/>
      <c r="J110"/>
      <c r="O110"/>
    </row>
    <row r="111" spans="3:15" x14ac:dyDescent="0.25">
      <c r="C111"/>
      <c r="E111"/>
      <c r="F111"/>
      <c r="I111"/>
      <c r="J111"/>
      <c r="O111"/>
    </row>
    <row r="112" spans="3:15" x14ac:dyDescent="0.25">
      <c r="C112"/>
      <c r="E112"/>
      <c r="F112"/>
      <c r="I112"/>
      <c r="J112"/>
      <c r="O112"/>
    </row>
    <row r="113" spans="3:15" x14ac:dyDescent="0.25">
      <c r="C113"/>
      <c r="E113"/>
      <c r="F113"/>
      <c r="I113"/>
      <c r="J113"/>
      <c r="O113"/>
    </row>
    <row r="114" spans="3:15" x14ac:dyDescent="0.25">
      <c r="C114"/>
      <c r="E114"/>
      <c r="F114"/>
      <c r="I114"/>
      <c r="J114"/>
      <c r="O114"/>
    </row>
    <row r="115" spans="3:15" x14ac:dyDescent="0.25">
      <c r="C115"/>
      <c r="E115"/>
      <c r="F115"/>
      <c r="I115"/>
      <c r="J115"/>
      <c r="O115"/>
    </row>
    <row r="116" spans="3:15" x14ac:dyDescent="0.25">
      <c r="C116"/>
      <c r="E116"/>
      <c r="F116"/>
      <c r="I116"/>
      <c r="J116"/>
      <c r="O116"/>
    </row>
    <row r="117" spans="3:15" x14ac:dyDescent="0.25">
      <c r="C117"/>
      <c r="E117"/>
      <c r="F117"/>
      <c r="I117"/>
      <c r="J117"/>
      <c r="O117"/>
    </row>
    <row r="118" spans="3:15" x14ac:dyDescent="0.25">
      <c r="C118"/>
      <c r="E118"/>
      <c r="F118"/>
      <c r="I118"/>
      <c r="J118"/>
      <c r="O118"/>
    </row>
    <row r="119" spans="3:15" x14ac:dyDescent="0.25">
      <c r="C119"/>
      <c r="E119"/>
      <c r="F119"/>
      <c r="I119"/>
      <c r="J119"/>
      <c r="O119"/>
    </row>
    <row r="120" spans="3:15" x14ac:dyDescent="0.25">
      <c r="C120"/>
      <c r="E120"/>
      <c r="F120"/>
      <c r="I120"/>
      <c r="J120"/>
      <c r="O120"/>
    </row>
    <row r="121" spans="3:15" x14ac:dyDescent="0.25">
      <c r="C121"/>
      <c r="E121"/>
      <c r="F121"/>
      <c r="I121"/>
      <c r="J121"/>
      <c r="O121"/>
    </row>
    <row r="122" spans="3:15" x14ac:dyDescent="0.25">
      <c r="C122"/>
      <c r="E122"/>
      <c r="F122"/>
      <c r="I122"/>
      <c r="J122"/>
      <c r="O122"/>
    </row>
    <row r="123" spans="3:15" x14ac:dyDescent="0.25">
      <c r="C123"/>
      <c r="E123"/>
      <c r="F123"/>
      <c r="I123"/>
      <c r="J123"/>
      <c r="O123"/>
    </row>
    <row r="124" spans="3:15" x14ac:dyDescent="0.25">
      <c r="C124"/>
      <c r="E124"/>
      <c r="F124"/>
      <c r="I124"/>
      <c r="J124"/>
      <c r="O124"/>
    </row>
    <row r="125" spans="3:15" x14ac:dyDescent="0.25">
      <c r="C125"/>
      <c r="E125"/>
      <c r="F125"/>
      <c r="I125"/>
      <c r="J125"/>
      <c r="O125"/>
    </row>
    <row r="126" spans="3:15" x14ac:dyDescent="0.25">
      <c r="C126"/>
      <c r="E126"/>
      <c r="F126"/>
      <c r="I126"/>
      <c r="J126"/>
      <c r="O126"/>
    </row>
    <row r="127" spans="3:15" x14ac:dyDescent="0.25">
      <c r="C127"/>
      <c r="E127"/>
      <c r="F127"/>
      <c r="I127"/>
      <c r="J127"/>
      <c r="O127"/>
    </row>
    <row r="128" spans="3:15" x14ac:dyDescent="0.25">
      <c r="C128"/>
      <c r="E128"/>
      <c r="F128"/>
      <c r="I128"/>
      <c r="J128"/>
      <c r="O128"/>
    </row>
    <row r="129" spans="3:15" x14ac:dyDescent="0.25">
      <c r="C129"/>
      <c r="E129"/>
      <c r="F129"/>
      <c r="I129"/>
      <c r="J129"/>
      <c r="O129"/>
    </row>
    <row r="130" spans="3:15" x14ac:dyDescent="0.25">
      <c r="C130"/>
      <c r="E130"/>
      <c r="F130"/>
      <c r="I130"/>
      <c r="J130"/>
      <c r="O130"/>
    </row>
    <row r="131" spans="3:15" x14ac:dyDescent="0.25">
      <c r="C131"/>
      <c r="E131"/>
      <c r="F131"/>
      <c r="I131"/>
      <c r="J131"/>
      <c r="O131"/>
    </row>
    <row r="132" spans="3:15" x14ac:dyDescent="0.25">
      <c r="C132"/>
      <c r="E132"/>
      <c r="F132"/>
      <c r="I132"/>
      <c r="J132"/>
      <c r="O132"/>
    </row>
    <row r="133" spans="3:15" x14ac:dyDescent="0.25">
      <c r="C133"/>
      <c r="E133"/>
      <c r="F133"/>
      <c r="I133"/>
      <c r="J133"/>
      <c r="O133"/>
    </row>
    <row r="134" spans="3:15" x14ac:dyDescent="0.25">
      <c r="C134"/>
      <c r="E134"/>
      <c r="F134"/>
      <c r="I134"/>
      <c r="J134"/>
      <c r="O134"/>
    </row>
    <row r="135" spans="3:15" x14ac:dyDescent="0.25">
      <c r="C135"/>
      <c r="E135"/>
      <c r="F135"/>
      <c r="I135"/>
      <c r="J135"/>
      <c r="O135"/>
    </row>
    <row r="136" spans="3:15" x14ac:dyDescent="0.25">
      <c r="C136"/>
      <c r="E136"/>
      <c r="F136"/>
      <c r="I136"/>
      <c r="J136"/>
      <c r="O136"/>
    </row>
    <row r="137" spans="3:15" x14ac:dyDescent="0.25">
      <c r="C137"/>
      <c r="E137"/>
      <c r="F137"/>
      <c r="I137"/>
      <c r="J137"/>
      <c r="O137"/>
    </row>
    <row r="138" spans="3:15" x14ac:dyDescent="0.25">
      <c r="C138"/>
      <c r="E138"/>
      <c r="F138"/>
      <c r="I138"/>
      <c r="J138"/>
      <c r="O138"/>
    </row>
    <row r="139" spans="3:15" x14ac:dyDescent="0.25">
      <c r="C139"/>
      <c r="E139"/>
      <c r="F139"/>
      <c r="I139"/>
      <c r="J139"/>
      <c r="O139"/>
    </row>
    <row r="140" spans="3:15" x14ac:dyDescent="0.25">
      <c r="C140"/>
      <c r="E140"/>
      <c r="F140"/>
      <c r="I140"/>
      <c r="J140"/>
      <c r="O140"/>
    </row>
    <row r="141" spans="3:15" x14ac:dyDescent="0.25">
      <c r="C141"/>
      <c r="E141"/>
      <c r="F141"/>
      <c r="I141"/>
      <c r="J141"/>
      <c r="O141"/>
    </row>
    <row r="142" spans="3:15" x14ac:dyDescent="0.25">
      <c r="C142"/>
      <c r="E142"/>
      <c r="F142"/>
      <c r="I142"/>
      <c r="J142"/>
      <c r="O142"/>
    </row>
    <row r="143" spans="3:15" x14ac:dyDescent="0.25">
      <c r="C143"/>
      <c r="E143"/>
      <c r="F143"/>
      <c r="I143"/>
      <c r="J143"/>
      <c r="O143"/>
    </row>
    <row r="144" spans="3:15" x14ac:dyDescent="0.25">
      <c r="C144"/>
      <c r="E144"/>
      <c r="F144"/>
      <c r="I144"/>
      <c r="J144"/>
      <c r="O144"/>
    </row>
    <row r="145" spans="3:15" x14ac:dyDescent="0.25">
      <c r="C145"/>
      <c r="E145"/>
      <c r="F145"/>
      <c r="I145"/>
      <c r="J145"/>
      <c r="O145"/>
    </row>
    <row r="146" spans="3:15" x14ac:dyDescent="0.25">
      <c r="C146"/>
      <c r="E146"/>
      <c r="F146"/>
      <c r="I146"/>
      <c r="J146"/>
      <c r="O146"/>
    </row>
    <row r="147" spans="3:15" x14ac:dyDescent="0.25">
      <c r="C147"/>
      <c r="E147"/>
      <c r="F147"/>
      <c r="I147"/>
      <c r="J147"/>
      <c r="O147"/>
    </row>
    <row r="148" spans="3:15" x14ac:dyDescent="0.25">
      <c r="C148"/>
      <c r="E148"/>
      <c r="F148"/>
      <c r="I148"/>
      <c r="J148"/>
      <c r="O148"/>
    </row>
    <row r="149" spans="3:15" x14ac:dyDescent="0.25">
      <c r="C149"/>
      <c r="E149"/>
      <c r="F149"/>
      <c r="I149"/>
      <c r="J149"/>
      <c r="O149"/>
    </row>
    <row r="150" spans="3:15" x14ac:dyDescent="0.25">
      <c r="C150"/>
      <c r="E150"/>
      <c r="F150"/>
      <c r="I150"/>
      <c r="J150"/>
      <c r="O150"/>
    </row>
    <row r="151" spans="3:15" x14ac:dyDescent="0.25">
      <c r="C151"/>
      <c r="E151"/>
      <c r="F151"/>
      <c r="I151"/>
      <c r="J151"/>
      <c r="O151"/>
    </row>
    <row r="152" spans="3:15" x14ac:dyDescent="0.25">
      <c r="C152"/>
      <c r="E152"/>
      <c r="F152"/>
      <c r="I152"/>
      <c r="J152"/>
      <c r="O152"/>
    </row>
    <row r="153" spans="3:15" x14ac:dyDescent="0.25">
      <c r="C153"/>
      <c r="E153"/>
      <c r="F153"/>
      <c r="I153"/>
      <c r="J153"/>
      <c r="O153"/>
    </row>
    <row r="154" spans="3:15" x14ac:dyDescent="0.25">
      <c r="C154"/>
      <c r="E154"/>
      <c r="F154"/>
      <c r="I154"/>
      <c r="J154"/>
      <c r="O154"/>
    </row>
    <row r="155" spans="3:15" x14ac:dyDescent="0.25">
      <c r="C155"/>
      <c r="E155"/>
      <c r="F155"/>
      <c r="I155"/>
      <c r="J155"/>
      <c r="O155"/>
    </row>
    <row r="156" spans="3:15" x14ac:dyDescent="0.25">
      <c r="C156"/>
      <c r="E156"/>
      <c r="F156"/>
      <c r="I156"/>
      <c r="J156"/>
      <c r="O156"/>
    </row>
    <row r="157" spans="3:15" x14ac:dyDescent="0.25">
      <c r="C157"/>
      <c r="E157"/>
      <c r="F157"/>
      <c r="I157"/>
      <c r="J157"/>
      <c r="O157"/>
    </row>
    <row r="158" spans="3:15" x14ac:dyDescent="0.25">
      <c r="C158"/>
      <c r="E158"/>
      <c r="F158"/>
      <c r="I158"/>
      <c r="J158"/>
      <c r="O158"/>
    </row>
    <row r="159" spans="3:15" x14ac:dyDescent="0.25">
      <c r="C159"/>
      <c r="E159"/>
      <c r="F159"/>
      <c r="I159"/>
      <c r="J159"/>
      <c r="O159"/>
    </row>
    <row r="160" spans="3:15" x14ac:dyDescent="0.25">
      <c r="C160"/>
      <c r="E160"/>
      <c r="F160"/>
      <c r="I160"/>
      <c r="J160"/>
      <c r="O160"/>
    </row>
    <row r="161" spans="3:15" x14ac:dyDescent="0.25">
      <c r="C161"/>
      <c r="E161"/>
      <c r="F161"/>
      <c r="I161"/>
      <c r="J161"/>
      <c r="O161"/>
    </row>
    <row r="162" spans="3:15" x14ac:dyDescent="0.25">
      <c r="C162"/>
      <c r="E162"/>
      <c r="F162"/>
      <c r="I162"/>
      <c r="J162"/>
      <c r="O162"/>
    </row>
    <row r="163" spans="3:15" x14ac:dyDescent="0.25">
      <c r="C163"/>
      <c r="E163"/>
      <c r="F163"/>
      <c r="I163"/>
      <c r="J163"/>
      <c r="O163"/>
    </row>
    <row r="164" spans="3:15" x14ac:dyDescent="0.25">
      <c r="C164"/>
      <c r="E164"/>
      <c r="F164"/>
      <c r="I164"/>
      <c r="J164"/>
      <c r="O164"/>
    </row>
    <row r="165" spans="3:15" x14ac:dyDescent="0.25">
      <c r="C165"/>
      <c r="E165"/>
      <c r="F165"/>
      <c r="I165"/>
      <c r="J165"/>
      <c r="O165"/>
    </row>
    <row r="166" spans="3:15" x14ac:dyDescent="0.25">
      <c r="C166"/>
      <c r="E166"/>
      <c r="F166"/>
      <c r="I166"/>
      <c r="J166"/>
      <c r="O166"/>
    </row>
    <row r="167" spans="3:15" x14ac:dyDescent="0.25">
      <c r="C167"/>
      <c r="E167"/>
      <c r="F167"/>
      <c r="I167"/>
      <c r="J167"/>
      <c r="O167"/>
    </row>
    <row r="168" spans="3:15" x14ac:dyDescent="0.25">
      <c r="C168"/>
      <c r="E168"/>
      <c r="F168"/>
      <c r="I168"/>
      <c r="J168"/>
      <c r="O168"/>
    </row>
    <row r="169" spans="3:15" x14ac:dyDescent="0.25">
      <c r="C169"/>
      <c r="E169"/>
      <c r="F169"/>
      <c r="I169"/>
      <c r="J169"/>
      <c r="O169"/>
    </row>
    <row r="170" spans="3:15" x14ac:dyDescent="0.25">
      <c r="C170"/>
      <c r="E170"/>
      <c r="F170"/>
      <c r="I170"/>
      <c r="J170"/>
      <c r="O170"/>
    </row>
    <row r="171" spans="3:15" x14ac:dyDescent="0.25">
      <c r="C171"/>
      <c r="E171"/>
      <c r="F171"/>
      <c r="I171"/>
      <c r="J171"/>
      <c r="O171"/>
    </row>
    <row r="172" spans="3:15" x14ac:dyDescent="0.25">
      <c r="C172"/>
      <c r="E172"/>
      <c r="F172"/>
      <c r="I172"/>
      <c r="J172"/>
      <c r="O172"/>
    </row>
    <row r="173" spans="3:15" x14ac:dyDescent="0.25">
      <c r="C173"/>
      <c r="E173"/>
      <c r="F173"/>
      <c r="I173"/>
      <c r="J173"/>
      <c r="O173"/>
    </row>
    <row r="174" spans="3:15" x14ac:dyDescent="0.25">
      <c r="C174"/>
      <c r="E174"/>
      <c r="F174"/>
      <c r="I174"/>
      <c r="J174"/>
      <c r="O174"/>
    </row>
    <row r="175" spans="3:15" x14ac:dyDescent="0.25">
      <c r="C175"/>
      <c r="E175"/>
      <c r="F175"/>
      <c r="I175"/>
      <c r="J175"/>
      <c r="O175"/>
    </row>
    <row r="176" spans="3:15" x14ac:dyDescent="0.25">
      <c r="C176"/>
      <c r="E176"/>
      <c r="F176"/>
      <c r="I176"/>
      <c r="J176"/>
      <c r="O176"/>
    </row>
    <row r="177" spans="3:15" x14ac:dyDescent="0.25">
      <c r="C177"/>
      <c r="E177"/>
      <c r="F177"/>
      <c r="I177"/>
      <c r="J177"/>
      <c r="O177"/>
    </row>
    <row r="178" spans="3:15" x14ac:dyDescent="0.25">
      <c r="C178"/>
      <c r="E178"/>
      <c r="F178"/>
      <c r="I178"/>
      <c r="J178"/>
      <c r="O178"/>
    </row>
    <row r="179" spans="3:15" x14ac:dyDescent="0.25">
      <c r="C179"/>
      <c r="E179"/>
      <c r="F179"/>
      <c r="I179"/>
      <c r="J179"/>
      <c r="O179"/>
    </row>
    <row r="180" spans="3:15" x14ac:dyDescent="0.25">
      <c r="O180"/>
    </row>
    <row r="181" spans="3:15" x14ac:dyDescent="0.25">
      <c r="O181"/>
    </row>
    <row r="182" spans="3:15" x14ac:dyDescent="0.25">
      <c r="O182"/>
    </row>
    <row r="183" spans="3:15" x14ac:dyDescent="0.25">
      <c r="O183"/>
    </row>
    <row r="184" spans="3:15" x14ac:dyDescent="0.25">
      <c r="O184"/>
    </row>
    <row r="185" spans="3:15" x14ac:dyDescent="0.25">
      <c r="O185"/>
    </row>
    <row r="186" spans="3:15" x14ac:dyDescent="0.25">
      <c r="O186"/>
    </row>
    <row r="187" spans="3:15" x14ac:dyDescent="0.25">
      <c r="O187"/>
    </row>
    <row r="188" spans="3:15" x14ac:dyDescent="0.25">
      <c r="O188"/>
    </row>
    <row r="189" spans="3:15" x14ac:dyDescent="0.25">
      <c r="O189"/>
    </row>
    <row r="190" spans="3:15" x14ac:dyDescent="0.25">
      <c r="O190"/>
    </row>
    <row r="191" spans="3:15" x14ac:dyDescent="0.25">
      <c r="O191"/>
    </row>
    <row r="192" spans="3:15" x14ac:dyDescent="0.25">
      <c r="O192"/>
    </row>
    <row r="193" spans="15:15" x14ac:dyDescent="0.25">
      <c r="O193"/>
    </row>
    <row r="194" spans="15:15" x14ac:dyDescent="0.25">
      <c r="O194"/>
    </row>
    <row r="195" spans="15:15" x14ac:dyDescent="0.25">
      <c r="O195"/>
    </row>
    <row r="196" spans="15:15" x14ac:dyDescent="0.25">
      <c r="O196"/>
    </row>
    <row r="197" spans="15:15" x14ac:dyDescent="0.25">
      <c r="O197"/>
    </row>
    <row r="198" spans="15:15" x14ac:dyDescent="0.25">
      <c r="O198"/>
    </row>
    <row r="199" spans="15:15" x14ac:dyDescent="0.25">
      <c r="O199"/>
    </row>
    <row r="200" spans="15:15" x14ac:dyDescent="0.25">
      <c r="O200"/>
    </row>
    <row r="201" spans="15:15" x14ac:dyDescent="0.25">
      <c r="O201"/>
    </row>
    <row r="202" spans="15:15" x14ac:dyDescent="0.25">
      <c r="O202"/>
    </row>
    <row r="203" spans="15:15" x14ac:dyDescent="0.25">
      <c r="O203"/>
    </row>
    <row r="204" spans="15:15" x14ac:dyDescent="0.25">
      <c r="O204"/>
    </row>
    <row r="205" spans="15:15" x14ac:dyDescent="0.25">
      <c r="O205"/>
    </row>
    <row r="206" spans="15:15" x14ac:dyDescent="0.25">
      <c r="O206"/>
    </row>
    <row r="207" spans="15:15" x14ac:dyDescent="0.25">
      <c r="O207"/>
    </row>
    <row r="208" spans="15:15" x14ac:dyDescent="0.25">
      <c r="O208"/>
    </row>
    <row r="209" spans="15:15" x14ac:dyDescent="0.25">
      <c r="O209"/>
    </row>
    <row r="210" spans="15:15" x14ac:dyDescent="0.25">
      <c r="O210"/>
    </row>
    <row r="211" spans="15:15" x14ac:dyDescent="0.25">
      <c r="O211"/>
    </row>
    <row r="212" spans="15:15" x14ac:dyDescent="0.25">
      <c r="O212"/>
    </row>
    <row r="213" spans="15:15" x14ac:dyDescent="0.25">
      <c r="O213"/>
    </row>
    <row r="214" spans="15:15" x14ac:dyDescent="0.25">
      <c r="O214"/>
    </row>
    <row r="215" spans="15:15" x14ac:dyDescent="0.25">
      <c r="O215"/>
    </row>
    <row r="216" spans="15:15" x14ac:dyDescent="0.25">
      <c r="O216"/>
    </row>
    <row r="217" spans="15:15" x14ac:dyDescent="0.25">
      <c r="O217"/>
    </row>
  </sheetData>
  <sheetProtection algorithmName="SHA-512" hashValue="bfRvq/+IzUskfOHbbQ5sr0XcQhbc1uIKYjaox0SxyWe3rEP8dYsEPfrfq+kzuEVY3kdnTsPAugJIeV03L9z+rg==" saltValue="GWKp/qX9bsVRf28ana0QMA==" spinCount="100000" sheet="1" objects="1" scenarios="1"/>
  <mergeCells count="8">
    <mergeCell ref="B13:I13"/>
    <mergeCell ref="S11:U11"/>
    <mergeCell ref="B1:D1"/>
    <mergeCell ref="B10:I10"/>
    <mergeCell ref="S10:U10"/>
    <mergeCell ref="B11:G11"/>
    <mergeCell ref="B2:D2"/>
    <mergeCell ref="G3:P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U8">
    <cfRule type="cellIs" dxfId="5" priority="66" operator="equal">
      <formula>"VYHOVUJE"</formula>
    </cfRule>
  </conditionalFormatting>
  <conditionalFormatting sqref="U8">
    <cfRule type="cellIs" dxfId="4" priority="65" operator="equal">
      <formula>"NEVYHOVUJE"</formula>
    </cfRule>
  </conditionalFormatting>
  <conditionalFormatting sqref="G8:H8 S8">
    <cfRule type="containsBlanks" dxfId="3" priority="56">
      <formula>LEN(TRIM(G8))=0</formula>
    </cfRule>
  </conditionalFormatting>
  <conditionalFormatting sqref="G8:H8 S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S8">
    <cfRule type="notContainsBlanks" dxfId="0" priority="19">
      <formula>LEN(TRIM(S8))&gt;0</formula>
    </cfRule>
  </conditionalFormatting>
  <dataValidations count="3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W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topLeftCell="A10" workbookViewId="0">
      <selection activeCell="D24" sqref="D24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30" t="s">
        <v>39</v>
      </c>
      <c r="C1" s="130"/>
      <c r="D1" s="56"/>
    </row>
    <row r="2" spans="2:13" x14ac:dyDescent="0.25">
      <c r="B2" s="131" t="str">
        <f>'Nabídková cena'!B2:D2</f>
        <v xml:space="preserve">Tiskárny, kopírky, multifunkce II. 009 - 2023 </v>
      </c>
      <c r="C2" s="131"/>
    </row>
    <row r="3" spans="2:13" x14ac:dyDescent="0.25">
      <c r="B3" s="1"/>
      <c r="C3" s="1"/>
    </row>
    <row r="4" spans="2:13" x14ac:dyDescent="0.25">
      <c r="B4" s="41"/>
      <c r="C4" s="12" t="s">
        <v>1</v>
      </c>
      <c r="D4" s="42"/>
      <c r="E4" s="42"/>
    </row>
    <row r="5" spans="2:13" x14ac:dyDescent="0.25">
      <c r="B5" s="43"/>
      <c r="C5" s="9" t="s">
        <v>0</v>
      </c>
    </row>
    <row r="6" spans="2:13" x14ac:dyDescent="0.25">
      <c r="B6" s="44"/>
      <c r="C6" s="9" t="s">
        <v>0</v>
      </c>
      <c r="D6" s="42"/>
      <c r="E6" s="42"/>
    </row>
    <row r="8" spans="2:13" ht="15.75" thickBot="1" x14ac:dyDescent="0.3"/>
    <row r="9" spans="2:13" ht="45.75" thickBot="1" x14ac:dyDescent="0.3">
      <c r="B9" s="57" t="s">
        <v>40</v>
      </c>
      <c r="C9" s="55">
        <f>'Nabídková cena'!S11</f>
        <v>0</v>
      </c>
      <c r="E9" s="132" t="s">
        <v>18</v>
      </c>
      <c r="F9" s="133"/>
      <c r="G9" s="134"/>
      <c r="H9" s="135">
        <f ca="1">SUM(C9+G24)</f>
        <v>0</v>
      </c>
      <c r="I9" s="136"/>
    </row>
    <row r="10" spans="2:13" ht="15.75" thickBot="1" x14ac:dyDescent="0.3">
      <c r="B10" s="45"/>
      <c r="C10" s="46"/>
    </row>
    <row r="11" spans="2:13" s="50" customFormat="1" ht="30.75" thickBot="1" x14ac:dyDescent="0.3">
      <c r="B11" s="47" t="s">
        <v>19</v>
      </c>
      <c r="C11" s="48" t="s">
        <v>5</v>
      </c>
      <c r="D11" s="49" t="s">
        <v>20</v>
      </c>
      <c r="E11" s="137"/>
      <c r="F11" s="138"/>
      <c r="G11" s="139"/>
    </row>
    <row r="12" spans="2:13" s="50" customFormat="1" ht="27" customHeight="1" thickBot="1" x14ac:dyDescent="0.3">
      <c r="B12" s="88" t="s">
        <v>21</v>
      </c>
      <c r="C12" s="90">
        <f>'Nabídková cena'!G8</f>
        <v>0</v>
      </c>
      <c r="D12" s="89">
        <v>10000</v>
      </c>
      <c r="E12" s="140"/>
      <c r="F12" s="141"/>
      <c r="G12" s="142"/>
    </row>
    <row r="13" spans="2:13" s="50" customFormat="1" ht="40.5" customHeight="1" thickBot="1" x14ac:dyDescent="0.3">
      <c r="B13" s="51" t="s">
        <v>22</v>
      </c>
      <c r="C13" s="48" t="s">
        <v>23</v>
      </c>
      <c r="D13" s="48" t="s">
        <v>24</v>
      </c>
      <c r="E13" s="48" t="s">
        <v>25</v>
      </c>
      <c r="F13" s="48" t="s">
        <v>26</v>
      </c>
      <c r="G13" s="52" t="s">
        <v>27</v>
      </c>
      <c r="I13" s="53" t="s">
        <v>28</v>
      </c>
      <c r="M13" s="54"/>
    </row>
    <row r="14" spans="2:13" s="50" customFormat="1" x14ac:dyDescent="0.25">
      <c r="B14" s="71" t="s">
        <v>29</v>
      </c>
      <c r="C14" s="98"/>
      <c r="D14" s="93"/>
      <c r="E14" s="72"/>
      <c r="F14" s="73">
        <f ca="1">IF(CELL("obsah",$D14)=0,0,ROUNDUP($D$12/$D14*12,0))</f>
        <v>0</v>
      </c>
      <c r="G14" s="62">
        <f ca="1">E14*F14</f>
        <v>0</v>
      </c>
      <c r="I14" s="74"/>
    </row>
    <row r="15" spans="2:13" s="50" customFormat="1" x14ac:dyDescent="0.25">
      <c r="B15" s="75" t="s">
        <v>30</v>
      </c>
      <c r="C15" s="91"/>
      <c r="D15" s="94"/>
      <c r="E15" s="76"/>
      <c r="F15" s="73">
        <f t="shared" ref="F15:F21" ca="1" si="0">IF(CELL("obsah",$D15)=0,0,ROUNDUP($D$12/$D15*12,0))</f>
        <v>0</v>
      </c>
      <c r="G15" s="77">
        <f t="shared" ref="G15:G21" ca="1" si="1">E15*F15</f>
        <v>0</v>
      </c>
      <c r="I15" s="74"/>
    </row>
    <row r="16" spans="2:13" s="50" customFormat="1" x14ac:dyDescent="0.25">
      <c r="B16" s="75" t="s">
        <v>31</v>
      </c>
      <c r="C16" s="91"/>
      <c r="D16" s="94"/>
      <c r="E16" s="76"/>
      <c r="F16" s="73">
        <f t="shared" ca="1" si="0"/>
        <v>0</v>
      </c>
      <c r="G16" s="77">
        <f t="shared" ca="1" si="1"/>
        <v>0</v>
      </c>
      <c r="I16" s="74"/>
    </row>
    <row r="17" spans="2:9" s="50" customFormat="1" x14ac:dyDescent="0.25">
      <c r="B17" s="75" t="s">
        <v>32</v>
      </c>
      <c r="C17" s="91"/>
      <c r="D17" s="94"/>
      <c r="E17" s="76"/>
      <c r="F17" s="73">
        <f t="shared" ca="1" si="0"/>
        <v>0</v>
      </c>
      <c r="G17" s="77">
        <f t="shared" ca="1" si="1"/>
        <v>0</v>
      </c>
      <c r="I17" s="74"/>
    </row>
    <row r="18" spans="2:9" s="50" customFormat="1" x14ac:dyDescent="0.25">
      <c r="B18" s="78" t="s">
        <v>33</v>
      </c>
      <c r="C18" s="91"/>
      <c r="D18" s="95"/>
      <c r="E18" s="79"/>
      <c r="F18" s="73">
        <f t="shared" ca="1" si="0"/>
        <v>0</v>
      </c>
      <c r="G18" s="77">
        <f t="shared" ca="1" si="1"/>
        <v>0</v>
      </c>
      <c r="I18" s="74"/>
    </row>
    <row r="19" spans="2:9" s="50" customFormat="1" x14ac:dyDescent="0.25">
      <c r="B19" s="80" t="s">
        <v>34</v>
      </c>
      <c r="C19" s="92"/>
      <c r="D19" s="96"/>
      <c r="E19" s="82"/>
      <c r="F19" s="73">
        <f t="shared" ca="1" si="0"/>
        <v>0</v>
      </c>
      <c r="G19" s="77">
        <f t="shared" ca="1" si="1"/>
        <v>0</v>
      </c>
      <c r="I19" s="74"/>
    </row>
    <row r="20" spans="2:9" s="50" customFormat="1" x14ac:dyDescent="0.25">
      <c r="B20" s="80" t="s">
        <v>35</v>
      </c>
      <c r="C20" s="81"/>
      <c r="D20" s="96"/>
      <c r="E20" s="82"/>
      <c r="F20" s="73">
        <f t="shared" ca="1" si="0"/>
        <v>0</v>
      </c>
      <c r="G20" s="77">
        <f t="shared" ca="1" si="1"/>
        <v>0</v>
      </c>
      <c r="I20" s="74"/>
    </row>
    <row r="21" spans="2:9" s="50" customFormat="1" ht="15.75" thickBot="1" x14ac:dyDescent="0.3">
      <c r="B21" s="83" t="s">
        <v>35</v>
      </c>
      <c r="C21" s="84"/>
      <c r="D21" s="97"/>
      <c r="E21" s="85"/>
      <c r="F21" s="86">
        <f t="shared" ca="1" si="0"/>
        <v>0</v>
      </c>
      <c r="G21" s="87">
        <f t="shared" ca="1" si="1"/>
        <v>0</v>
      </c>
      <c r="I21" s="74"/>
    </row>
    <row r="22" spans="2:9" s="50" customFormat="1" ht="30" customHeight="1" x14ac:dyDescent="0.25">
      <c r="B22" s="60" t="s">
        <v>36</v>
      </c>
      <c r="C22" s="61"/>
      <c r="D22" s="61"/>
      <c r="E22" s="61"/>
      <c r="F22" s="61"/>
      <c r="G22" s="62">
        <f ca="1">SUM(G14:G21)</f>
        <v>0</v>
      </c>
    </row>
    <row r="23" spans="2:9" s="50" customFormat="1" ht="30" customHeight="1" x14ac:dyDescent="0.25">
      <c r="B23" s="63" t="s">
        <v>37</v>
      </c>
      <c r="G23" s="64">
        <f ca="1">G22*5</f>
        <v>0</v>
      </c>
    </row>
    <row r="24" spans="2:9" s="50" customFormat="1" ht="30" customHeight="1" thickBot="1" x14ac:dyDescent="0.3">
      <c r="B24" s="65" t="s">
        <v>38</v>
      </c>
      <c r="C24" s="66"/>
      <c r="D24" s="67">
        <f>'Nabídková cena'!D8</f>
        <v>2</v>
      </c>
      <c r="E24" s="68"/>
      <c r="F24" s="69"/>
      <c r="G24" s="70">
        <f ca="1">SUM(G23*D24)</f>
        <v>0</v>
      </c>
    </row>
  </sheetData>
  <sheetProtection algorithmName="SHA-512" hashValue="TVo+vdlJiBLJr08GCMHu84YJOj+Hp6B31UfTmDRfm1J4jSwS2yJX58vVLGw/EF+isX2EBdVp9OoVYmlXMnYIyA==" saltValue="96f2Z9r7OfRkgwaJ4o7ZoQ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2023-02-08T10:58:50Z</cp:lastPrinted>
  <dcterms:created xsi:type="dcterms:W3CDTF">2014-03-05T12:43:32Z</dcterms:created>
  <dcterms:modified xsi:type="dcterms:W3CDTF">2023-03-16T07:48:42Z</dcterms:modified>
</cp:coreProperties>
</file>