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sigs" ContentType="application/vnd.openxmlformats-package.digital-signature-origin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026"/>
  <workbookPr/>
  <mc:AlternateContent xmlns:mc="http://schemas.openxmlformats.org/markup-compatibility/2006">
    <mc:Choice Requires="x15">
      <x15ac:absPath xmlns:x15ac="http://schemas.microsoft.com/office/spreadsheetml/2010/11/ac" url="X:\VEREJNE ZAKAZKY\k odevzdani\VZ230040 - 20.02. - ZCU - AV technika (II.) 003-2023 dotazovat\"/>
    </mc:Choice>
  </mc:AlternateContent>
  <xr:revisionPtr revIDLastSave="0" documentId="13_ncr:1_{B2BEC4FA-334D-484A-B53B-F46AAAE2B61F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AVT" sheetId="1" r:id="rId1"/>
  </sheets>
  <definedNames>
    <definedName name="_xlnm.Print_Titles" localSheetId="0">AVT!$B:$E</definedName>
    <definedName name="_xlnm.Print_Area" localSheetId="0">AVT!$B$1:$U$13</definedName>
  </definedNames>
  <calcPr calcId="191029"/>
</workbook>
</file>

<file path=xl/calcChain.xml><?xml version="1.0" encoding="utf-8"?>
<calcChain xmlns="http://schemas.openxmlformats.org/spreadsheetml/2006/main">
  <c r="O8" i="1" l="1"/>
  <c r="O9" i="1"/>
  <c r="R8" i="1"/>
  <c r="S8" i="1"/>
  <c r="R9" i="1"/>
  <c r="S9" i="1"/>
  <c r="R7" i="1"/>
  <c r="O7" i="1"/>
  <c r="P12" i="1" s="1"/>
  <c r="Q12" i="1" l="1"/>
  <c r="S7" i="1"/>
</calcChain>
</file>

<file path=xl/sharedStrings.xml><?xml version="1.0" encoding="utf-8"?>
<sst xmlns="http://schemas.openxmlformats.org/spreadsheetml/2006/main" count="62" uniqueCount="50">
  <si>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</si>
  <si>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</si>
  <si>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</si>
  <si>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</si>
  <si>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</si>
  <si>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</si>
  <si>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</si>
  <si>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</si>
  <si>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</si>
  <si>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</si>
  <si>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</si>
  <si>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</si>
  <si>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32321200-1 - Audiovizuální přístroje</t>
  </si>
  <si>
    <t>32322000-6 - Multimediální přístroje</t>
  </si>
  <si>
    <t>Název</t>
  </si>
  <si>
    <t>Měrná jednotka [MJ]</t>
  </si>
  <si>
    <t>Popis</t>
  </si>
  <si>
    <t xml:space="preserve">Fakturace </t>
  </si>
  <si>
    <t xml:space="preserve">Financováno
 z projektových finančních prostředků 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</si>
  <si>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</si>
  <si>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</si>
  <si>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</si>
  <si>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</si>
  <si>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AUDIOVIZUÁLNÍ TECHNIKA</t>
  </si>
  <si>
    <t>Zadavatel požaduje, aby vybraná zařízení splňovala požadavky na certifikaci TCO Certified (viz https://tcocertified.com/product-finder/) nebo programu Energy star (viz https://www.energystar.gov/products).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</si>
  <si>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</si>
  <si>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</si>
  <si>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Odkaz na  splnění požadavku
TCO Certified / 
Energy star </t>
    </r>
    <r>
      <rPr>
        <b/>
        <sz val="11"/>
        <color rgb="FFFF0000"/>
        <rFont val="Calibri"/>
        <family val="2"/>
        <charset val="238"/>
        <scheme val="minor"/>
      </rPr>
      <t>*</t>
    </r>
  </si>
  <si>
    <t>Samostatná faktura</t>
  </si>
  <si>
    <t>NE</t>
  </si>
  <si>
    <t>Příloha č. 2 Kupní smlouvy - technická specifikace
Audiovizuální technika (II.) 003 - 2023</t>
  </si>
  <si>
    <t xml:space="preserve">Digitální 4K multimediální přehrávač pro komunikaci s tabletem a mobilním telefonem </t>
  </si>
  <si>
    <t>ks</t>
  </si>
  <si>
    <t>14</t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</si>
  <si>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</si>
  <si>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PhDr. Jan Mašek, Ph.D.,
Tel.: 37763 6473,
604 868 346</t>
  </si>
  <si>
    <t>Klatovská 51, 
301 00 Plzeň,
Fakulta pedagogická - Katedra výtvarné výchovy a kultury,
3. patro - místnost KL 324</t>
  </si>
  <si>
    <t>Operační systém minimálně Android 10.
Podpora ULTRA HD 4K.
Multimédia a IPTV s podporou kodeku H.265, Wi-Fi 2.4GHz, LAN.
Minimálně: USB 2.0, HDMI 2.1.
Min. 2GB RAM, min. 16GB vnitřní paměť. 
Dále požadována TF čtečka karet, dálkové ovládání, možnost nastavení českého menu, podpora aplikace YouTube.</t>
  </si>
  <si>
    <t>Ing. Petr Pfauser,
Tel.: 37763 6717</t>
  </si>
  <si>
    <t>Univerzitní 28, 
301 00 Plzeň,
Fakulta designu a umění Ladislava Sutnara - Děkanát,
místnost LS 230</t>
  </si>
  <si>
    <t>Mikrofon konferenční</t>
  </si>
  <si>
    <t>Stolní všesměrový mikrofon konferenční s duplexním zvukem ve vysoké kvalitě.
Cetifikace MS Teams.
Integrovaná baterie pro min. 11 hodin hovorů.
Akustická kompenzace ozvěny.
Odstup signál/šum (SNR) min.  +70 dB.
Konektivita přes bluetooth verze min. 4.2 nebo USB kabelem s délkou min. 90 cm.
Připojení k mobilnímu telefonu nebo notebooku.
Bezdrátový dosah min. 10 m mezi mikrofonem a mobilním telefonem.
Záruka min. 24 měsíců.</t>
  </si>
  <si>
    <t xml:space="preserve">Ergonomicky tvarované laserové ukazovátko.
Červený laserový paprsek s dosahem min. 20 m.
Jednoduché ovládací prvky vpřed a vzad, funkce Plug &amp; Play, bezdrátová technologie 2,4 GHz.
Kompatibilní s PowerPoint.
Napájení: bateriové 2x AAA (součástí balení), indikátor stavu baterií upozorní, když je baterie vybitá. </t>
  </si>
  <si>
    <t>Jana Bozděchová,
Tel.: 37763 3051</t>
  </si>
  <si>
    <t>Univerzitní 22, 
301 00 Plzeň,
Fakulta ekonomická - Katedra geografie,
místnost UK 521</t>
  </si>
  <si>
    <t>Pokud financováno z projektových prostředků, pak ŘEŠITEL uvede: NÁZEV A ČÍSLO DOTAČNÍHO PROJEKTU</t>
  </si>
  <si>
    <t>Prezentér</t>
  </si>
  <si>
    <t>Jabra Speak 710 MS (7710-309) záruka 24 měsíců</t>
  </si>
  <si>
    <t>OpenBox AND-95 4K, 2GB/16GB (3683973) záruka 24 měsíců</t>
  </si>
  <si>
    <t>Logitech Wireless Presenter R500s Graphite ( 910-005843) záruka 24 měsíců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</si>
</sst>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3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15" fillId="0" borderId="0"/>
  </cellStyleXfs>
  <cellXfs count="104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8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horizontal="center" vertical="center" wrapText="1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9" fillId="0" borderId="0" xfId="0" applyFont="1" applyAlignment="1">
      <alignment horizontal="left" vertical="center" wrapText="1"/>
    </xf>
    <xf numFmtId="0" fontId="0" fillId="0" borderId="1" xfId="0" applyBorder="1"/>
    <xf numFmtId="0" fontId="0" fillId="4" borderId="1" xfId="0" applyFill="1" applyBorder="1"/>
    <xf numFmtId="0" fontId="0" fillId="0" borderId="0" xfId="0" applyAlignment="1">
      <alignment horizontal="left" vertical="top" indent="1"/>
    </xf>
    <xf numFmtId="0" fontId="11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9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2" fillId="2" borderId="3" xfId="0" applyFont="1" applyFill="1" applyBorder="1" applyAlignment="1">
      <alignment horizontal="center" vertical="center" textRotation="90" wrapText="1"/>
    </xf>
    <xf numFmtId="0" fontId="12" fillId="5" borderId="4" xfId="0" applyFont="1" applyFill="1" applyBorder="1" applyAlignment="1">
      <alignment horizontal="center" vertical="center" wrapText="1"/>
    </xf>
    <xf numFmtId="0" fontId="9" fillId="4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2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2" fillId="0" borderId="0" xfId="0" applyFont="1" applyAlignment="1">
      <alignment vertical="center"/>
    </xf>
    <xf numFmtId="164" fontId="14" fillId="0" borderId="0" xfId="0" applyNumberFormat="1" applyFont="1" applyAlignment="1">
      <alignment horizontal="right" vertical="center" indent="1"/>
    </xf>
    <xf numFmtId="164" fontId="7" fillId="0" borderId="3" xfId="0" applyNumberFormat="1" applyFont="1" applyBorder="1" applyAlignment="1">
      <alignment horizontal="center" vertical="center"/>
    </xf>
    <xf numFmtId="0" fontId="17" fillId="5" borderId="4" xfId="0" applyFont="1" applyFill="1" applyBorder="1" applyAlignment="1">
      <alignment horizontal="center" vertical="center" wrapText="1"/>
    </xf>
    <xf numFmtId="0" fontId="18" fillId="0" borderId="0" xfId="0" applyFont="1" applyAlignment="1">
      <alignment vertical="top" wrapText="1"/>
    </xf>
    <xf numFmtId="0" fontId="16" fillId="5" borderId="4" xfId="0" applyFont="1" applyFill="1" applyBorder="1" applyAlignment="1">
      <alignment horizontal="center" vertical="center" wrapText="1"/>
    </xf>
    <xf numFmtId="0" fontId="0" fillId="0" borderId="6" xfId="0" applyBorder="1"/>
    <xf numFmtId="0" fontId="9" fillId="4" borderId="7" xfId="0" applyFont="1" applyFill="1" applyBorder="1" applyAlignment="1">
      <alignment horizontal="center" vertical="center" wrapText="1"/>
    </xf>
    <xf numFmtId="0" fontId="12" fillId="4" borderId="4" xfId="0" applyFont="1" applyFill="1" applyBorder="1" applyAlignment="1">
      <alignment horizontal="center" vertical="center" wrapText="1"/>
    </xf>
    <xf numFmtId="49" fontId="22" fillId="0" borderId="0" xfId="0" applyNumberFormat="1" applyFont="1" applyAlignment="1">
      <alignment vertical="center" wrapText="1"/>
    </xf>
    <xf numFmtId="3" fontId="0" fillId="2" borderId="8" xfId="0" applyNumberFormat="1" applyFill="1" applyBorder="1" applyAlignment="1">
      <alignment horizontal="center" vertical="center" wrapText="1"/>
    </xf>
    <xf numFmtId="3" fontId="0" fillId="3" borderId="9" xfId="0" applyNumberFormat="1" applyFill="1" applyBorder="1" applyAlignment="1">
      <alignment horizontal="center" vertical="center" wrapText="1"/>
    </xf>
    <xf numFmtId="0" fontId="0" fillId="3" borderId="9" xfId="0" applyFill="1" applyBorder="1" applyAlignment="1">
      <alignment horizontal="center" vertical="center" wrapText="1"/>
    </xf>
    <xf numFmtId="0" fontId="8" fillId="3" borderId="9" xfId="0" applyFont="1" applyFill="1" applyBorder="1" applyAlignment="1">
      <alignment horizontal="left" vertical="center" wrapText="1" indent="1"/>
    </xf>
    <xf numFmtId="0" fontId="13" fillId="4" borderId="9" xfId="0" applyFont="1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6" fillId="3" borderId="9" xfId="0" applyFon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vertical="center" wrapText="1"/>
    </xf>
    <xf numFmtId="0" fontId="8" fillId="3" borderId="9" xfId="0" applyFont="1" applyFill="1" applyBorder="1" applyAlignment="1">
      <alignment horizontal="center" vertical="center" wrapText="1"/>
    </xf>
    <xf numFmtId="49" fontId="12" fillId="3" borderId="9" xfId="0" applyNumberFormat="1" applyFont="1" applyFill="1" applyBorder="1" applyAlignment="1">
      <alignment horizontal="center" vertical="center" wrapText="1"/>
    </xf>
    <xf numFmtId="164" fontId="0" fillId="0" borderId="9" xfId="0" applyNumberFormat="1" applyBorder="1" applyAlignment="1">
      <alignment horizontal="right" vertical="center" indent="1"/>
    </xf>
    <xf numFmtId="164" fontId="8" fillId="3" borderId="9" xfId="0" applyNumberFormat="1" applyFont="1" applyFill="1" applyBorder="1" applyAlignment="1">
      <alignment horizontal="right" vertical="center" indent="1"/>
    </xf>
    <xf numFmtId="165" fontId="0" fillId="0" borderId="9" xfId="0" applyNumberFormat="1" applyBorder="1" applyAlignment="1">
      <alignment horizontal="right" vertical="center" indent="1"/>
    </xf>
    <xf numFmtId="0" fontId="0" fillId="0" borderId="9" xfId="0" applyBorder="1" applyAlignment="1">
      <alignment horizontal="center" vertical="center"/>
    </xf>
    <xf numFmtId="0" fontId="3" fillId="3" borderId="9" xfId="0" applyFont="1" applyFill="1" applyBorder="1" applyAlignment="1">
      <alignment horizontal="center" vertical="center" wrapText="1"/>
    </xf>
    <xf numFmtId="3" fontId="0" fillId="2" borderId="10" xfId="0" applyNumberFormat="1" applyFill="1" applyBorder="1" applyAlignment="1">
      <alignment horizontal="center" vertical="center" wrapText="1"/>
    </xf>
    <xf numFmtId="3" fontId="0" fillId="3" borderId="11" xfId="0" applyNumberFormat="1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8" fillId="3" borderId="11" xfId="0" applyFont="1" applyFill="1" applyBorder="1" applyAlignment="1">
      <alignment horizontal="left" vertical="center" wrapText="1" indent="1"/>
    </xf>
    <xf numFmtId="0" fontId="13" fillId="4" borderId="11" xfId="0" applyFont="1" applyFill="1" applyBorder="1" applyAlignment="1">
      <alignment horizontal="center" vertical="center" wrapText="1"/>
    </xf>
    <xf numFmtId="0" fontId="3" fillId="3" borderId="11" xfId="0" applyFont="1" applyFill="1" applyBorder="1" applyAlignment="1">
      <alignment horizontal="center" vertical="center" wrapText="1"/>
    </xf>
    <xf numFmtId="0" fontId="6" fillId="3" borderId="11" xfId="0" applyFont="1" applyFill="1" applyBorder="1" applyAlignment="1">
      <alignment horizontal="center" vertical="center" wrapText="1"/>
    </xf>
    <xf numFmtId="0" fontId="4" fillId="3" borderId="11" xfId="0" applyFont="1" applyFill="1" applyBorder="1" applyAlignment="1">
      <alignment horizontal="center" vertical="center" wrapText="1"/>
    </xf>
    <xf numFmtId="0" fontId="8" fillId="3" borderId="11" xfId="0" applyFont="1" applyFill="1" applyBorder="1" applyAlignment="1">
      <alignment horizontal="center" vertical="center" wrapText="1"/>
    </xf>
    <xf numFmtId="49" fontId="12" fillId="3" borderId="11" xfId="0" applyNumberFormat="1" applyFont="1" applyFill="1" applyBorder="1" applyAlignment="1">
      <alignment horizontal="center" vertical="center" wrapText="1"/>
    </xf>
    <xf numFmtId="164" fontId="0" fillId="0" borderId="11" xfId="0" applyNumberFormat="1" applyBorder="1" applyAlignment="1">
      <alignment horizontal="right" vertical="center" indent="1"/>
    </xf>
    <xf numFmtId="164" fontId="8" fillId="3" borderId="11" xfId="0" applyNumberFormat="1" applyFont="1" applyFill="1" applyBorder="1" applyAlignment="1">
      <alignment horizontal="right" vertical="center" indent="1"/>
    </xf>
    <xf numFmtId="165" fontId="0" fillId="0" borderId="11" xfId="0" applyNumberFormat="1" applyBorder="1" applyAlignment="1">
      <alignment horizontal="right" vertical="center" indent="1"/>
    </xf>
    <xf numFmtId="0" fontId="0" fillId="0" borderId="11" xfId="0" applyBorder="1" applyAlignment="1">
      <alignment horizontal="center" vertical="center"/>
    </xf>
    <xf numFmtId="3" fontId="0" fillId="2" borderId="12" xfId="0" applyNumberFormat="1" applyFill="1" applyBorder="1" applyAlignment="1">
      <alignment horizontal="center" vertical="center" wrapText="1"/>
    </xf>
    <xf numFmtId="3" fontId="0" fillId="3" borderId="7" xfId="0" applyNumberFormat="1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8" fillId="3" borderId="7" xfId="0" applyFont="1" applyFill="1" applyBorder="1" applyAlignment="1">
      <alignment horizontal="left" vertical="center" wrapText="1" indent="1"/>
    </xf>
    <xf numFmtId="0" fontId="13" fillId="4" borderId="7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 wrapText="1"/>
    </xf>
    <xf numFmtId="0" fontId="6" fillId="3" borderId="7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8" fillId="3" borderId="7" xfId="0" applyFont="1" applyFill="1" applyBorder="1" applyAlignment="1">
      <alignment horizontal="center" vertical="center" wrapText="1"/>
    </xf>
    <xf numFmtId="49" fontId="12" fillId="3" borderId="7" xfId="0" applyNumberFormat="1" applyFont="1" applyFill="1" applyBorder="1" applyAlignment="1">
      <alignment horizontal="center" vertical="center" wrapText="1"/>
    </xf>
    <xf numFmtId="164" fontId="0" fillId="0" borderId="7" xfId="0" applyNumberFormat="1" applyBorder="1" applyAlignment="1">
      <alignment horizontal="right" vertical="center" indent="1"/>
    </xf>
    <xf numFmtId="164" fontId="8" fillId="3" borderId="7" xfId="0" applyNumberFormat="1" applyFont="1" applyFill="1" applyBorder="1" applyAlignment="1">
      <alignment horizontal="right" vertical="center" indent="1"/>
    </xf>
    <xf numFmtId="165" fontId="0" fillId="0" borderId="7" xfId="0" applyNumberFormat="1" applyBorder="1" applyAlignment="1">
      <alignment horizontal="right" vertical="center" indent="1"/>
    </xf>
    <xf numFmtId="0" fontId="0" fillId="0" borderId="7" xfId="0" applyBorder="1" applyAlignment="1">
      <alignment horizontal="center" vertical="center"/>
    </xf>
    <xf numFmtId="0" fontId="2" fillId="3" borderId="9" xfId="0" applyFont="1" applyFill="1" applyBorder="1" applyAlignment="1">
      <alignment horizontal="center" vertical="center" wrapText="1"/>
    </xf>
    <xf numFmtId="0" fontId="0" fillId="0" borderId="0" xfId="0" applyAlignment="1">
      <alignment horizontal="justify" vertical="center" wrapText="1"/>
    </xf>
    <xf numFmtId="0" fontId="9" fillId="5" borderId="4" xfId="0" applyFont="1" applyFill="1" applyBorder="1" applyAlignment="1">
      <alignment horizontal="center" vertical="center" wrapText="1"/>
    </xf>
    <xf numFmtId="0" fontId="13" fillId="4" borderId="9" xfId="0" applyFont="1" applyFill="1" applyBorder="1" applyAlignment="1" applyProtection="1">
      <alignment horizontal="center" vertical="center" wrapText="1"/>
      <protection locked="0"/>
    </xf>
    <xf numFmtId="0" fontId="13" fillId="4" borderId="11" xfId="0" applyFont="1" applyFill="1" applyBorder="1" applyAlignment="1" applyProtection="1">
      <alignment horizontal="center" vertical="center" wrapText="1"/>
      <protection locked="0"/>
    </xf>
    <xf numFmtId="0" fontId="13" fillId="4" borderId="7" xfId="0" applyFont="1" applyFill="1" applyBorder="1" applyAlignment="1" applyProtection="1">
      <alignment horizontal="center" vertical="center" wrapText="1"/>
      <protection locked="0"/>
    </xf>
    <xf numFmtId="164" fontId="13" fillId="4" borderId="9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4" borderId="11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4" borderId="7" xfId="0" applyNumberFormat="1" applyFont="1" applyFill="1" applyBorder="1" applyAlignment="1" applyProtection="1">
      <alignment horizontal="right" vertical="center" wrapText="1" indent="1"/>
      <protection locked="0"/>
    </xf>
    <xf numFmtId="0" fontId="19" fillId="2" borderId="0" xfId="0" applyFont="1" applyFill="1" applyAlignment="1">
      <alignment horizontal="left" vertical="center" wrapText="1"/>
    </xf>
    <xf numFmtId="0" fontId="21" fillId="0" borderId="0" xfId="0" applyFont="1" applyAlignment="1">
      <alignment horizontal="left" vertical="center" wrapText="1"/>
    </xf>
    <xf numFmtId="164" fontId="7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9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 wrapText="1"/>
    </xf>
    <xf numFmtId="0" fontId="9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9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</cellXfs>
  <cellStyles count="2">
    <cellStyle name="Normální" xfId="0" builtinId="0"/>
    <cellStyle name="normální 3" xfId="1" xr:uid="{00000000-0005-0000-0000-000001000000}"/>
  </cellStyles>
  <dxfs count="7">
    <dxf>
      <numFmt numFmtId="30" formatCode="@"/>
      <fill>
        <patternFill patternType="solid">
          <fgColor rgb="FFFF9F9F"/>
          <bgColor rgb="FFFF9F9F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159"/>
  <sheetViews>
    <sheetView tabSelected="1" topLeftCell="G4" zoomScale="84" zoomScaleNormal="84" workbookViewId="0">
      <selection activeCell="Q9" sqref="Q9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31.85546875" style="1" customWidth="1"/>
    <col min="4" max="4" width="10.7109375" style="2" customWidth="1"/>
    <col min="5" max="5" width="10.28515625" style="3" customWidth="1"/>
    <col min="6" max="6" width="87.28515625" style="1" customWidth="1"/>
    <col min="7" max="7" width="27.85546875" style="1" customWidth="1"/>
    <col min="8" max="8" width="22.140625" style="1" customWidth="1"/>
    <col min="9" max="9" width="24.140625" style="1" customWidth="1"/>
    <col min="10" max="10" width="16.5703125" style="1" customWidth="1"/>
    <col min="11" max="11" width="25.7109375" hidden="1" customWidth="1"/>
    <col min="12" max="12" width="26.140625" customWidth="1"/>
    <col min="13" max="13" width="35.140625" style="1" customWidth="1"/>
    <col min="14" max="14" width="28" style="1" customWidth="1"/>
    <col min="15" max="15" width="17.7109375" style="1" hidden="1" customWidth="1"/>
    <col min="16" max="16" width="21.5703125" customWidth="1"/>
    <col min="17" max="17" width="23.28515625" customWidth="1"/>
    <col min="18" max="18" width="20.7109375" bestFit="1" customWidth="1"/>
    <col min="19" max="19" width="19.7109375" bestFit="1" customWidth="1"/>
    <col min="20" max="20" width="14" hidden="1" customWidth="1"/>
    <col min="21" max="21" width="36.5703125" style="4" customWidth="1"/>
  </cols>
  <sheetData>
    <row r="1" spans="1:21" ht="42.6" customHeight="1" x14ac:dyDescent="0.25">
      <c r="B1" s="92" t="s">
        <v>30</v>
      </c>
      <c r="C1" s="92"/>
      <c r="D1" s="92"/>
      <c r="E1" s="92"/>
      <c r="G1" s="39"/>
    </row>
    <row r="2" spans="1:21" ht="42" customHeight="1" x14ac:dyDescent="0.25">
      <c r="C2"/>
      <c r="D2" s="11"/>
      <c r="E2" s="5"/>
      <c r="F2" s="6"/>
      <c r="G2" s="93"/>
      <c r="H2" s="93"/>
      <c r="I2" s="93"/>
      <c r="J2" s="93"/>
      <c r="K2" s="93"/>
      <c r="L2" s="93"/>
      <c r="M2" s="93"/>
      <c r="N2" s="6"/>
      <c r="O2" s="6"/>
      <c r="P2" s="6"/>
      <c r="Q2" s="6"/>
      <c r="S2" s="8"/>
      <c r="T2" s="9"/>
      <c r="U2" s="10"/>
    </row>
    <row r="3" spans="1:21" ht="42" customHeight="1" x14ac:dyDescent="0.25">
      <c r="B3" s="14"/>
      <c r="C3" s="12" t="s">
        <v>0</v>
      </c>
      <c r="D3" s="13"/>
      <c r="E3" s="13"/>
      <c r="F3" s="13"/>
      <c r="G3" s="93"/>
      <c r="H3" s="93"/>
      <c r="I3" s="93"/>
      <c r="J3" s="93"/>
      <c r="K3" s="93"/>
      <c r="L3" s="93"/>
      <c r="M3" s="93"/>
      <c r="N3" s="34"/>
      <c r="O3" s="34"/>
      <c r="P3" s="34"/>
      <c r="Q3" s="34"/>
      <c r="S3" s="8"/>
    </row>
    <row r="4" spans="1:21" ht="18" customHeight="1" thickBot="1" x14ac:dyDescent="0.3">
      <c r="B4" s="15"/>
      <c r="C4" s="16" t="s">
        <v>1</v>
      </c>
      <c r="D4" s="13"/>
      <c r="E4" s="13"/>
      <c r="F4" s="13"/>
      <c r="G4" s="13"/>
      <c r="H4" s="13"/>
      <c r="I4" s="8"/>
      <c r="J4" s="8"/>
      <c r="K4" s="8"/>
      <c r="L4" s="8"/>
      <c r="M4" s="6"/>
      <c r="N4" s="6"/>
      <c r="O4" s="6"/>
      <c r="P4" s="8"/>
      <c r="Q4" s="8"/>
      <c r="S4" s="8"/>
    </row>
    <row r="5" spans="1:21" ht="34.5" customHeight="1" thickBot="1" x14ac:dyDescent="0.3">
      <c r="B5" s="17"/>
      <c r="C5" s="18"/>
      <c r="D5" s="19"/>
      <c r="E5" s="19"/>
      <c r="F5" s="6"/>
      <c r="G5" s="37" t="s">
        <v>2</v>
      </c>
      <c r="H5" s="37" t="s">
        <v>2</v>
      </c>
      <c r="I5" s="6"/>
      <c r="J5" s="6"/>
      <c r="M5" s="6"/>
      <c r="N5" s="21"/>
      <c r="O5" s="21"/>
      <c r="Q5" s="20" t="s">
        <v>2</v>
      </c>
      <c r="U5" s="7"/>
    </row>
    <row r="6" spans="1:21" ht="67.150000000000006" customHeight="1" thickTop="1" thickBot="1" x14ac:dyDescent="0.3">
      <c r="B6" s="22" t="s">
        <v>3</v>
      </c>
      <c r="C6" s="23" t="s">
        <v>14</v>
      </c>
      <c r="D6" s="23" t="s">
        <v>4</v>
      </c>
      <c r="E6" s="23" t="s">
        <v>15</v>
      </c>
      <c r="F6" s="23" t="s">
        <v>16</v>
      </c>
      <c r="G6" s="38" t="s">
        <v>5</v>
      </c>
      <c r="H6" s="38" t="s">
        <v>27</v>
      </c>
      <c r="I6" s="33" t="s">
        <v>17</v>
      </c>
      <c r="J6" s="33" t="s">
        <v>18</v>
      </c>
      <c r="K6" s="23" t="s">
        <v>45</v>
      </c>
      <c r="L6" s="35" t="s">
        <v>19</v>
      </c>
      <c r="M6" s="33" t="s">
        <v>20</v>
      </c>
      <c r="N6" s="23" t="s">
        <v>34</v>
      </c>
      <c r="O6" s="33" t="s">
        <v>21</v>
      </c>
      <c r="P6" s="23" t="s">
        <v>6</v>
      </c>
      <c r="Q6" s="24" t="s">
        <v>7</v>
      </c>
      <c r="R6" s="85" t="s">
        <v>8</v>
      </c>
      <c r="S6" s="85" t="s">
        <v>9</v>
      </c>
      <c r="T6" s="33" t="s">
        <v>22</v>
      </c>
      <c r="U6" s="33" t="s">
        <v>23</v>
      </c>
    </row>
    <row r="7" spans="1:21" ht="164.25" customHeight="1" thickTop="1" thickBot="1" x14ac:dyDescent="0.3">
      <c r="A7" s="25"/>
      <c r="B7" s="40">
        <v>1</v>
      </c>
      <c r="C7" s="83" t="s">
        <v>31</v>
      </c>
      <c r="D7" s="41">
        <v>1</v>
      </c>
      <c r="E7" s="42" t="s">
        <v>32</v>
      </c>
      <c r="F7" s="43" t="s">
        <v>37</v>
      </c>
      <c r="G7" s="86" t="s">
        <v>48</v>
      </c>
      <c r="H7" s="44" t="s">
        <v>29</v>
      </c>
      <c r="I7" s="45" t="s">
        <v>28</v>
      </c>
      <c r="J7" s="46" t="s">
        <v>29</v>
      </c>
      <c r="K7" s="47"/>
      <c r="L7" s="54" t="s">
        <v>35</v>
      </c>
      <c r="M7" s="48" t="s">
        <v>36</v>
      </c>
      <c r="N7" s="49" t="s">
        <v>33</v>
      </c>
      <c r="O7" s="50">
        <f>D7*P7</f>
        <v>1660</v>
      </c>
      <c r="P7" s="51">
        <v>1660</v>
      </c>
      <c r="Q7" s="89">
        <v>1430</v>
      </c>
      <c r="R7" s="52">
        <f>D7*Q7</f>
        <v>1430</v>
      </c>
      <c r="S7" s="53" t="str">
        <f t="shared" ref="S7" si="0">IF(ISNUMBER(Q7), IF(Q7&gt;P7,"NEVYHOVUJE","VYHOVUJE")," ")</f>
        <v>VYHOVUJE</v>
      </c>
      <c r="T7" s="42"/>
      <c r="U7" s="42" t="s">
        <v>13</v>
      </c>
    </row>
    <row r="8" spans="1:21" ht="180.75" customHeight="1" thickBot="1" x14ac:dyDescent="0.3">
      <c r="A8" s="25"/>
      <c r="B8" s="55">
        <v>2</v>
      </c>
      <c r="C8" s="60" t="s">
        <v>40</v>
      </c>
      <c r="D8" s="56">
        <v>1</v>
      </c>
      <c r="E8" s="57" t="s">
        <v>32</v>
      </c>
      <c r="F8" s="58" t="s">
        <v>41</v>
      </c>
      <c r="G8" s="87" t="s">
        <v>47</v>
      </c>
      <c r="H8" s="59" t="s">
        <v>29</v>
      </c>
      <c r="I8" s="60" t="s">
        <v>28</v>
      </c>
      <c r="J8" s="61" t="s">
        <v>29</v>
      </c>
      <c r="K8" s="62"/>
      <c r="L8" s="60" t="s">
        <v>38</v>
      </c>
      <c r="M8" s="63" t="s">
        <v>39</v>
      </c>
      <c r="N8" s="64">
        <v>14</v>
      </c>
      <c r="O8" s="65">
        <f>D8*P8</f>
        <v>5200</v>
      </c>
      <c r="P8" s="66">
        <v>5200</v>
      </c>
      <c r="Q8" s="90">
        <v>4590</v>
      </c>
      <c r="R8" s="67">
        <f>D8*Q8</f>
        <v>4590</v>
      </c>
      <c r="S8" s="68" t="str">
        <f t="shared" ref="S8:S9" si="1">IF(ISNUMBER(Q8), IF(Q8&gt;P8,"NEVYHOVUJE","VYHOVUJE")," ")</f>
        <v>VYHOVUJE</v>
      </c>
      <c r="T8" s="57"/>
      <c r="U8" s="57" t="s">
        <v>13</v>
      </c>
    </row>
    <row r="9" spans="1:21" ht="130.5" customHeight="1" thickBot="1" x14ac:dyDescent="0.3">
      <c r="A9" s="25"/>
      <c r="B9" s="69">
        <v>3</v>
      </c>
      <c r="C9" s="74" t="s">
        <v>46</v>
      </c>
      <c r="D9" s="70">
        <v>1</v>
      </c>
      <c r="E9" s="71" t="s">
        <v>32</v>
      </c>
      <c r="F9" s="72" t="s">
        <v>42</v>
      </c>
      <c r="G9" s="88" t="s">
        <v>49</v>
      </c>
      <c r="H9" s="73" t="s">
        <v>29</v>
      </c>
      <c r="I9" s="74" t="s">
        <v>28</v>
      </c>
      <c r="J9" s="75" t="s">
        <v>29</v>
      </c>
      <c r="K9" s="76"/>
      <c r="L9" s="74" t="s">
        <v>43</v>
      </c>
      <c r="M9" s="77" t="s">
        <v>44</v>
      </c>
      <c r="N9" s="78">
        <v>14</v>
      </c>
      <c r="O9" s="79">
        <f>D9*P9</f>
        <v>700</v>
      </c>
      <c r="P9" s="80">
        <v>700</v>
      </c>
      <c r="Q9" s="91">
        <v>700</v>
      </c>
      <c r="R9" s="81">
        <f>D9*Q9</f>
        <v>700</v>
      </c>
      <c r="S9" s="82" t="str">
        <f t="shared" si="1"/>
        <v>VYHOVUJE</v>
      </c>
      <c r="T9" s="71"/>
      <c r="U9" s="71" t="s">
        <v>12</v>
      </c>
    </row>
    <row r="10" spans="1:21" ht="13.5" customHeight="1" thickTop="1" thickBot="1" x14ac:dyDescent="0.3">
      <c r="C10"/>
      <c r="D10"/>
      <c r="E10"/>
      <c r="F10"/>
      <c r="G10"/>
      <c r="H10"/>
      <c r="I10"/>
      <c r="J10"/>
      <c r="M10"/>
      <c r="N10"/>
      <c r="O10"/>
      <c r="R10" s="36"/>
    </row>
    <row r="11" spans="1:21" ht="49.5" customHeight="1" thickTop="1" thickBot="1" x14ac:dyDescent="0.3">
      <c r="B11" s="99" t="s">
        <v>26</v>
      </c>
      <c r="C11" s="100"/>
      <c r="D11" s="100"/>
      <c r="E11" s="100"/>
      <c r="F11" s="100"/>
      <c r="G11" s="100"/>
      <c r="H11" s="84"/>
      <c r="I11" s="26"/>
      <c r="J11" s="26"/>
      <c r="K11" s="26"/>
      <c r="L11" s="7"/>
      <c r="M11" s="7"/>
      <c r="N11" s="27"/>
      <c r="O11" s="27"/>
      <c r="P11" s="28" t="s">
        <v>10</v>
      </c>
      <c r="Q11" s="101" t="s">
        <v>11</v>
      </c>
      <c r="R11" s="102"/>
      <c r="S11" s="103"/>
      <c r="T11" s="21"/>
      <c r="U11" s="29"/>
    </row>
    <row r="12" spans="1:21" ht="53.25" customHeight="1" thickTop="1" thickBot="1" x14ac:dyDescent="0.3">
      <c r="B12" s="98" t="s">
        <v>24</v>
      </c>
      <c r="C12" s="98"/>
      <c r="D12" s="98"/>
      <c r="E12" s="98"/>
      <c r="F12" s="98"/>
      <c r="G12" s="98"/>
      <c r="H12" s="98"/>
      <c r="I12" s="30"/>
      <c r="L12" s="11"/>
      <c r="M12" s="11"/>
      <c r="N12" s="31"/>
      <c r="O12" s="31"/>
      <c r="P12" s="32">
        <f>SUM(O7:O9)</f>
        <v>7560</v>
      </c>
      <c r="Q12" s="94">
        <f>SUM(R7:R9)</f>
        <v>6720</v>
      </c>
      <c r="R12" s="95"/>
      <c r="S12" s="96"/>
    </row>
    <row r="13" spans="1:21" ht="15.75" thickTop="1" x14ac:dyDescent="0.25">
      <c r="B13" s="97" t="s">
        <v>25</v>
      </c>
      <c r="C13" s="97"/>
      <c r="D13" s="97"/>
      <c r="E13" s="97"/>
      <c r="F13" s="97"/>
    </row>
    <row r="14" spans="1:21" ht="14.25" customHeight="1" x14ac:dyDescent="0.25"/>
    <row r="15" spans="1:21" ht="14.25" customHeight="1" x14ac:dyDescent="0.25"/>
    <row r="16" spans="1:21" ht="14.25" customHeight="1" x14ac:dyDescent="0.25"/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</sheetData>
  <sheetProtection algorithmName="SHA-512" hashValue="fxlyDKM1fzwAHi0cBA3O3rPafYSoqM06qrpFvnfuCR22MtAPFaZDt1r1O0mFtE082b4iD9qILzfg2TXii0YUOw==" saltValue="VQDcrMoHI8wiriBWoYwwxA==" spinCount="100000" sheet="1" objects="1" scenarios="1"/>
  <mergeCells count="7">
    <mergeCell ref="B1:E1"/>
    <mergeCell ref="G2:M3"/>
    <mergeCell ref="Q12:S12"/>
    <mergeCell ref="B13:F13"/>
    <mergeCell ref="B12:H12"/>
    <mergeCell ref="B11:G11"/>
    <mergeCell ref="Q11:S11"/>
  </mergeCells>
  <conditionalFormatting sqref="S7:S9">
    <cfRule type="cellIs" dxfId="6" priority="64" operator="equal">
      <formula>"VYHOVUJE"</formula>
    </cfRule>
  </conditionalFormatting>
  <conditionalFormatting sqref="S7:S9">
    <cfRule type="cellIs" dxfId="5" priority="63" operator="equal">
      <formula>"NEVYHOVUJE"</formula>
    </cfRule>
  </conditionalFormatting>
  <conditionalFormatting sqref="Q7:Q9 G7:H9">
    <cfRule type="containsBlanks" dxfId="4" priority="44">
      <formula>LEN(TRIM(G7))=0</formula>
    </cfRule>
  </conditionalFormatting>
  <conditionalFormatting sqref="G7:H9 Q7:Q9">
    <cfRule type="notContainsBlanks" dxfId="3" priority="42">
      <formula>LEN(TRIM(G7))&gt;0</formula>
    </cfRule>
  </conditionalFormatting>
  <conditionalFormatting sqref="G7:H9 Q7:Q9">
    <cfRule type="notContainsBlanks" dxfId="2" priority="41">
      <formula>LEN(TRIM(G7))&gt;0</formula>
    </cfRule>
  </conditionalFormatting>
  <conditionalFormatting sqref="G7:H9">
    <cfRule type="notContainsBlanks" dxfId="1" priority="40">
      <formula>LEN(TRIM(G7))&gt;0</formula>
    </cfRule>
  </conditionalFormatting>
  <conditionalFormatting sqref="D7:D9">
    <cfRule type="containsBlanks" dxfId="0" priority="1">
      <formula>LEN(TRIM(D7))=0</formula>
    </cfRule>
  </conditionalFormatting>
  <dataValidations count="3">
    <dataValidation type="list" allowBlank="1" showInputMessage="1" showErrorMessage="1" sqref="J7:J9" xr:uid="{CBD82B4A-4556-4BD8-97B1-6493B60EABDA}">
      <formula1>"ANO,NE"</formula1>
    </dataValidation>
    <dataValidation type="list" showInputMessage="1" showErrorMessage="1" sqref="E7:E9" xr:uid="{FEE879A1-3785-4154-A7E4-C2775DBC6DD4}">
      <formula1>"ks,bal,sada,"</formula1>
    </dataValidation>
    <dataValidation type="list" allowBlank="1" showInputMessage="1" showErrorMessage="1" sqref="U7:U9" xr:uid="{00000000-0002-0000-0000-000002000000}">
      <formula1>#REF!</formula1>
    </dataValidation>
  </dataValidations>
  <pageMargins left="7.874015748031496E-2" right="0.11811023622047245" top="0.31496062992125984" bottom="0.35433070866141736" header="0.15748031496062992" footer="0.19685039370078741"/>
  <pageSetup paperSize="9" scale="40" orientation="landscape" r:id="rId1"/>
  <headerFooter>
    <oddFooter>&amp;C&amp;P z 2</oddFooter>
  </headerFooter>
  <ignoredErrors>
    <ignoredError sqref="N7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AVT</vt:lpstr>
      <vt:lpstr>AVT!Názvy_tisku</vt:lpstr>
      <vt:lpstr>AVT!Oblast_tisku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Tomáš Tichý</cp:lastModifiedBy>
  <cp:revision>1</cp:revision>
  <cp:lastPrinted>2022-11-29T07:27:06Z</cp:lastPrinted>
  <dcterms:created xsi:type="dcterms:W3CDTF">2014-03-05T12:43:32Z</dcterms:created>
  <dcterms:modified xsi:type="dcterms:W3CDTF">2023-02-17T10:12:29Z</dcterms:modified>
</cp:coreProperties>
</file>