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updateLinks="never"/>
  <mc:AlternateContent xmlns:mc="http://schemas.openxmlformats.org/markup-compatibility/2006">
    <mc:Choice Requires="x15">
      <x15ac:absPath xmlns:x15ac="http://schemas.microsoft.com/office/spreadsheetml/2010/11/ac" url="\\DISKSTATION\Data\Data dat\ZÁKAZNÍCI\A Plzeň\Z\ZČU\2023\003\"/>
    </mc:Choice>
  </mc:AlternateContent>
  <xr:revisionPtr revIDLastSave="0" documentId="13_ncr:1_{B5DF995A-9716-4098-BB43-A62A7B2C9B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ábytek" sheetId="1" r:id="rId1"/>
  </sheets>
  <definedNames>
    <definedName name="_xlnm.Print_Area" localSheetId="0">Nábytek!$B$1:$V$11</definedName>
  </definedNames>
  <calcPr calcId="191029"/>
</workbook>
</file>

<file path=xl/calcChain.xml><?xml version="1.0" encoding="utf-8"?>
<calcChain xmlns="http://schemas.openxmlformats.org/spreadsheetml/2006/main">
  <c r="U7" i="1" l="1"/>
  <c r="T8" i="1"/>
  <c r="U8" i="1"/>
  <c r="Q8" i="1"/>
  <c r="Q7" i="1"/>
  <c r="R11" i="1" s="1"/>
  <c r="T7" i="1"/>
  <c r="S11" i="1" l="1"/>
</calcChain>
</file>

<file path=xl/sharedStrings.xml><?xml version="1.0" encoding="utf-8"?>
<sst xmlns="http://schemas.openxmlformats.org/spreadsheetml/2006/main" count="59" uniqueCount="51">
  <si>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</si>
  <si>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</si>
  <si>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</si>
  <si>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</si>
  <si>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</si>
  <si>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</si>
  <si>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</si>
  <si>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</si>
  <si>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</si>
  <si>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</si>
  <si>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</si>
  <si>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</si>
  <si>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</si>
  <si>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</si>
  <si>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</si>
  <si>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</si>
  <si>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</si>
  <si>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</si>
  <si>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</si>
  <si>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39112000-0 - Židle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</si>
  <si>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</si>
  <si>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</si>
  <si>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</si>
  <si>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</si>
  <si>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</si>
  <si>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</si>
  <si>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</si>
  <si>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</si>
  <si>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</si>
  <si>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</si>
  <si>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</si>
  <si>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</si>
  <si>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</si>
  <si>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ks</t>
  </si>
  <si>
    <t>Samostatná faktura</t>
  </si>
  <si>
    <t>Kancelářská židle se síťovaným opěrákem s vyšším zatížením včetně podhlavníku a s područkami 2D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</si>
  <si>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</si>
  <si>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Ing. Petr Pfauser, 
Tel.: 37763 6717</t>
  </si>
  <si>
    <t>Univerzitní 28, 
301 00 Plzeň,
Fakulta designu a umění Ladislava Sutnara,
místnost LS 230</t>
  </si>
  <si>
    <t>Záruka na zboží min. 5 let.
Dodání ve smontovaném stavu do dané místnosti. 
Včetně zaškolení k ovládání židle.</t>
  </si>
  <si>
    <t xml:space="preserve">Pokud financováno z projektových prostředků, pak ŘEŠITEL uvede: NÁZEV A ČÍSLO DOTAČNÍHO PROJEKTU </t>
  </si>
  <si>
    <t>Synchronní mechanika dvoupáková s aretací v 5-ti polohách.
Horizontální posuv sedáku.
Nastavení tuhosti protiváhy opěradla.
Čalouněný tvarovaný sedák.
Opěrák plastový rám hranatého tvaru zezadu s výztuhou ve tvaru Y  čalouněný technickou síťovinou. 
Opěrák výškově stavitelný, ve zvolené poloze zajištěný zámkem.
Podhlavník 3D stavitelný síťovaný.
Samostatně výškově stavitelná bederní opěrka. 
Výškově stavitelné 2D područky s aretací polyuretanovým měkčeným topem.
Plynový píst pro výškové nastavení, černý. Kolečka na tvrdý povrch 65 mm.
Potah:
vysoce odolný proti oděru: minimálně 100 000 Martindale,
gramáž minimálně 300 g/m2,
stálobarevnost skupina 5,
stálost při tření 5 - 4-5,
potah s vodoodpudivou úpravou.
Barva černá. 
Rozměry:
šířka sedáku min. 50 cm, hloubka min. 50 cm,
výška nastavení sedu v rozsahu min. 44 - 55 cm, 
celková výška židle bez podhlavníku min. 104 - 120 cm.
Nosnost min. 150 kg - doložit certifikátem (od certifikační autority). 
Záruka min. 5 let.</t>
  </si>
  <si>
    <t>Příloha č. 2 Kupní smlouvy - technická specifikace
Nábytek pro ZČU (II.) 003 - 2023</t>
  </si>
  <si>
    <t>Kancelářské křeslo s područkami a hlavovou opěrkou</t>
  </si>
  <si>
    <t>do 31.3.2023</t>
  </si>
  <si>
    <t xml:space="preserve">Dodání ve smontovaném stavu do dané místnosti. </t>
  </si>
  <si>
    <t>Ing. Milan Havlík, 
Tel.: 725 965 756</t>
  </si>
  <si>
    <t>Univerzitní 22, 
301 00 Plzeň,
budova Fakulty strojní - Regionální technologický institut,
 1.NP - místnost UH 212</t>
  </si>
  <si>
    <t xml:space="preserve">Kancelářská židle se synchronní mechanikou s nastavením síly a protiváhy a několikanásobnou aretací.
Výškově stavitelný čalouněný sedák dvojitě prošívaný, výplň sedáku s injektované pěny.
Výškově stavitelný vysoký (určeno i pro vyšší osoby do cca 190 cm) opěrák s aretací, síťovaná záda černá s regulovatelnou bederní opěrkou.
Chromový kříž a píst.
Potah sedáku: látka min. 100 000 cyklů s nabídkou typu a barvy látky.
Posuv sedáku.
Výškově stavitelné 3D područky měkké.
Výškově a úhlově stavitelná hlavová opěrka.
Univerzální kolečka pro tvrdou podlahu i koberec.
Nosnost min. 130 kg. </t>
  </si>
  <si>
    <t>židle GAME šéf
- synchro mechanika dvoupáková s posuvem sedáku
- nastavaní tuhosti protiváhy
- výškově stavitelná bederní opěra
- vysoký síťovaný opěrák černý výškově stavitelný s blokací v poloze 
- sedák tvarovaný čalouněný
- podhlavník síťovaný 3D
- výškové područky měkčenné 2D P44
- pogumovaná kolečka
- nylonový konický  píst černý
- potah Bombay 02 černý
- nosnost 150kg
- výrobce Alba ČR</t>
  </si>
  <si>
    <t>židle GAME šéf VIP
- synchro  TB mechanika posuvem sedáku
- nastavaní tuhostiprotiv.
- výšková bederní opěra
- vysoký síťovaný opěrák černý  s blokací v poloze 
- sedák tvarovaný čalouněný
- podhlavník síťovaný 3D
- výškové područkyP48
- pogumovaná kolečka
- chrom kříž a píst
- potah Bombay 02 černý
- výrobce Alba ČR, nosn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</si>
</sst>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13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3" xfId="0" applyBorder="1"/>
    <xf numFmtId="164" fontId="0" fillId="0" borderId="0" xfId="0" applyNumberFormat="1" applyAlignment="1">
      <alignment horizontal="right" vertical="center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horizontal="right" vertical="center" indent="1"/>
    </xf>
    <xf numFmtId="164" fontId="8" fillId="0" borderId="4" xfId="0" applyNumberFormat="1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0" fillId="2" borderId="4" xfId="0" applyFont="1" applyFill="1" applyBorder="1" applyAlignment="1">
      <alignment horizontal="center" vertical="center" textRotation="90" wrapText="1"/>
    </xf>
    <xf numFmtId="0" fontId="16" fillId="5" borderId="5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0" fontId="19" fillId="0" borderId="0" xfId="0" applyFont="1" applyAlignment="1">
      <alignment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1" fillId="4" borderId="2" xfId="0" applyFont="1" applyFill="1" applyBorder="1" applyAlignment="1" applyProtection="1">
      <alignment horizontal="left" vertical="center" wrapText="1" indent="1"/>
      <protection locked="0"/>
    </xf>
    <xf numFmtId="0" fontId="11" fillId="4" borderId="8" xfId="0" applyFont="1" applyFill="1" applyBorder="1" applyAlignment="1" applyProtection="1">
      <alignment horizontal="left" vertical="center" wrapText="1" indent="1"/>
      <protection locked="0"/>
    </xf>
    <xf numFmtId="164" fontId="11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0" xfId="0" applyFont="1" applyAlignment="1">
      <alignment horizontal="left" vertical="center" wrapText="1"/>
    </xf>
    <xf numFmtId="164" fontId="8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6" fillId="0" borderId="0" xfId="0" applyFont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5" fillId="2" borderId="0" xfId="0" applyFont="1" applyFill="1" applyAlignment="1">
      <alignment horizontal="left" vertical="center" wrapText="1"/>
    </xf>
    <xf numFmtId="0" fontId="18" fillId="0" borderId="0" xfId="0" applyFont="1" applyAlignment="1">
      <alignment horizontal="left"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ont>
        <b/>
        <i val="0"/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247650</xdr:colOff>
      <xdr:row>7</xdr:row>
      <xdr:rowOff>647700</xdr:rowOff>
    </xdr:from>
    <xdr:to>
      <xdr:col>6</xdr:col>
      <xdr:colOff>2764348</xdr:colOff>
      <xdr:row>7</xdr:row>
      <xdr:rowOff>4076701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ABF99FD-27D1-4CDE-914D-A90D10CE65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68125" y="8801100"/>
          <a:ext cx="2516698" cy="34290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topLeftCell="I6" zoomScale="80" zoomScaleNormal="80" workbookViewId="0">
      <selection activeCell="S8" sqref="S8"/>
    </sheetView>
  </sheetViews>
  <sheetFormatPr defaultRowHeight="15" x14ac:dyDescent="0.25"/>
  <cols>
    <col min="1" max="1" width="1.42578125" customWidth="1"/>
    <col min="2" max="2" width="5.7109375" customWidth="1"/>
    <col min="3" max="3" width="40.28515625" style="1" customWidth="1"/>
    <col min="4" max="4" width="9.7109375" style="2" customWidth="1"/>
    <col min="5" max="5" width="9" style="3" customWidth="1"/>
    <col min="6" max="6" width="105.140625" style="1" customWidth="1"/>
    <col min="7" max="7" width="46.85546875" style="1" customWidth="1"/>
    <col min="8" max="8" width="29.28515625" style="4" customWidth="1"/>
    <col min="9" max="9" width="23.7109375" style="4" customWidth="1"/>
    <col min="10" max="10" width="21.28515625" style="4" customWidth="1"/>
    <col min="11" max="11" width="23.5703125" style="4" customWidth="1"/>
    <col min="12" max="12" width="34.42578125" hidden="1" customWidth="1"/>
    <col min="13" max="13" width="33.85546875" customWidth="1"/>
    <col min="14" max="14" width="25.85546875" customWidth="1"/>
    <col min="15" max="15" width="41.28515625" style="4" customWidth="1"/>
    <col min="16" max="16" width="27.5703125" style="4" customWidth="1"/>
    <col min="17" max="17" width="15.140625" style="4" hidden="1" customWidth="1"/>
    <col min="18" max="18" width="22.28515625" customWidth="1"/>
    <col min="19" max="19" width="22.85546875" customWidth="1"/>
    <col min="20" max="20" width="21" customWidth="1"/>
    <col min="21" max="21" width="19.42578125" customWidth="1"/>
    <col min="22" max="22" width="11.5703125" hidden="1" customWidth="1"/>
    <col min="23" max="23" width="27.42578125" style="5" customWidth="1"/>
  </cols>
  <sheetData>
    <row r="1" spans="1:23" ht="39" customHeight="1" x14ac:dyDescent="0.25">
      <c r="B1" s="77" t="s">
        <v>42</v>
      </c>
      <c r="C1" s="77"/>
      <c r="D1" s="77"/>
      <c r="E1" s="77"/>
      <c r="H1" s="48"/>
      <c r="I1" s="1"/>
      <c r="J1" s="1"/>
      <c r="K1" s="1"/>
      <c r="O1" s="1"/>
      <c r="P1" s="1"/>
      <c r="Q1" s="1"/>
      <c r="S1" s="29"/>
      <c r="T1" s="29"/>
      <c r="U1" s="29"/>
      <c r="V1" s="29"/>
      <c r="W1" s="29"/>
    </row>
    <row r="2" spans="1:23" ht="18" customHeight="1" x14ac:dyDescent="0.25">
      <c r="B2" s="28"/>
      <c r="C2" s="28"/>
      <c r="D2" s="28"/>
      <c r="E2" s="28"/>
      <c r="H2" s="78"/>
      <c r="I2" s="78"/>
      <c r="J2" s="78"/>
      <c r="K2" s="78"/>
      <c r="L2" s="78"/>
      <c r="M2" s="78"/>
      <c r="N2" s="78"/>
      <c r="O2" s="78"/>
      <c r="P2" s="78"/>
      <c r="Q2" s="1"/>
      <c r="S2" s="29"/>
      <c r="T2" s="29"/>
      <c r="U2" s="29"/>
      <c r="V2" s="29"/>
      <c r="W2" s="29"/>
    </row>
    <row r="3" spans="1:23" ht="13.5" customHeight="1" x14ac:dyDescent="0.25">
      <c r="B3" s="9"/>
      <c r="C3" s="7" t="s">
        <v>0</v>
      </c>
      <c r="D3" s="64"/>
      <c r="E3" s="64"/>
      <c r="F3" s="64"/>
      <c r="G3" s="64"/>
      <c r="H3" s="78"/>
      <c r="I3" s="78"/>
      <c r="J3" s="78"/>
      <c r="K3" s="78"/>
      <c r="L3" s="78"/>
      <c r="M3" s="78"/>
      <c r="N3" s="78"/>
      <c r="O3" s="78"/>
      <c r="P3" s="78"/>
      <c r="Q3" s="5"/>
      <c r="R3" s="8"/>
      <c r="S3" s="8"/>
      <c r="U3" s="8"/>
    </row>
    <row r="4" spans="1:23" ht="15.75" customHeight="1" thickBot="1" x14ac:dyDescent="0.3">
      <c r="B4" s="10"/>
      <c r="C4" s="7" t="s">
        <v>1</v>
      </c>
      <c r="D4" s="64"/>
      <c r="E4" s="64"/>
      <c r="F4" s="64"/>
      <c r="G4" s="64"/>
      <c r="H4" s="64"/>
      <c r="I4" s="64"/>
      <c r="J4" s="64"/>
      <c r="K4" s="8"/>
      <c r="L4" s="8"/>
      <c r="M4" s="8"/>
      <c r="N4" s="8"/>
      <c r="O4" s="1"/>
      <c r="P4" s="1"/>
      <c r="Q4" s="1"/>
      <c r="R4" s="8"/>
      <c r="S4" s="8"/>
      <c r="U4" s="8"/>
      <c r="W4" s="11"/>
    </row>
    <row r="5" spans="1:23" ht="37.5" customHeight="1" thickBot="1" x14ac:dyDescent="0.3">
      <c r="B5" s="12"/>
      <c r="C5" s="13"/>
      <c r="D5" s="3"/>
      <c r="H5" s="14" t="s">
        <v>2</v>
      </c>
      <c r="I5" s="27"/>
      <c r="J5" s="27"/>
      <c r="K5" s="1"/>
      <c r="O5" s="1"/>
      <c r="P5" s="15"/>
      <c r="Q5" s="15"/>
      <c r="S5" s="14" t="s">
        <v>2</v>
      </c>
      <c r="W5" s="11"/>
    </row>
    <row r="6" spans="1:23" ht="69.75" customHeight="1" thickTop="1" thickBot="1" x14ac:dyDescent="0.3">
      <c r="B6" s="30" t="s">
        <v>3</v>
      </c>
      <c r="C6" s="31" t="s">
        <v>20</v>
      </c>
      <c r="D6" s="32" t="s">
        <v>4</v>
      </c>
      <c r="E6" s="31" t="s">
        <v>21</v>
      </c>
      <c r="F6" s="31" t="s">
        <v>22</v>
      </c>
      <c r="G6" s="31" t="s">
        <v>32</v>
      </c>
      <c r="H6" s="33" t="s">
        <v>5</v>
      </c>
      <c r="I6" s="31" t="s">
        <v>23</v>
      </c>
      <c r="J6" s="31" t="s">
        <v>24</v>
      </c>
      <c r="K6" s="31" t="s">
        <v>25</v>
      </c>
      <c r="L6" s="32" t="s">
        <v>40</v>
      </c>
      <c r="M6" s="31" t="s">
        <v>26</v>
      </c>
      <c r="N6" s="34" t="s">
        <v>27</v>
      </c>
      <c r="O6" s="31" t="s">
        <v>28</v>
      </c>
      <c r="P6" s="32" t="s">
        <v>36</v>
      </c>
      <c r="Q6" s="31" t="s">
        <v>29</v>
      </c>
      <c r="R6" s="32" t="s">
        <v>6</v>
      </c>
      <c r="S6" s="35" t="s">
        <v>7</v>
      </c>
      <c r="T6" s="32" t="s">
        <v>8</v>
      </c>
      <c r="U6" s="32" t="s">
        <v>9</v>
      </c>
      <c r="V6" s="31" t="s">
        <v>30</v>
      </c>
      <c r="W6" s="31" t="s">
        <v>31</v>
      </c>
    </row>
    <row r="7" spans="1:23" ht="228.75" customHeight="1" thickTop="1" thickBot="1" x14ac:dyDescent="0.3">
      <c r="A7" s="16"/>
      <c r="B7" s="49">
        <v>1</v>
      </c>
      <c r="C7" s="50" t="s">
        <v>43</v>
      </c>
      <c r="D7" s="51">
        <v>2</v>
      </c>
      <c r="E7" s="52" t="s">
        <v>33</v>
      </c>
      <c r="F7" s="62" t="s">
        <v>48</v>
      </c>
      <c r="G7" s="53"/>
      <c r="H7" s="65" t="s">
        <v>50</v>
      </c>
      <c r="I7" s="54" t="s">
        <v>10</v>
      </c>
      <c r="J7" s="54" t="s">
        <v>10</v>
      </c>
      <c r="K7" s="52" t="s">
        <v>34</v>
      </c>
      <c r="L7" s="53"/>
      <c r="M7" s="55" t="s">
        <v>45</v>
      </c>
      <c r="N7" s="61" t="s">
        <v>46</v>
      </c>
      <c r="O7" s="61" t="s">
        <v>47</v>
      </c>
      <c r="P7" s="55" t="s">
        <v>44</v>
      </c>
      <c r="Q7" s="56">
        <f>D7*R7</f>
        <v>12000</v>
      </c>
      <c r="R7" s="57">
        <v>6000</v>
      </c>
      <c r="S7" s="67">
        <v>6000</v>
      </c>
      <c r="T7" s="58">
        <f>D7*S7</f>
        <v>12000</v>
      </c>
      <c r="U7" s="59" t="str">
        <f t="shared" ref="U7" si="0">IF(ISNUMBER(S7), IF(S7&gt;R7,"NEVYHOVUJE","VYHOVUJE")," ")</f>
        <v>VYHOVUJE</v>
      </c>
      <c r="V7" s="53"/>
      <c r="W7" s="53" t="s">
        <v>19</v>
      </c>
    </row>
    <row r="8" spans="1:23" ht="409.5" customHeight="1" thickBot="1" x14ac:dyDescent="0.3">
      <c r="A8" s="16"/>
      <c r="B8" s="36">
        <v>2</v>
      </c>
      <c r="C8" s="46" t="s">
        <v>35</v>
      </c>
      <c r="D8" s="37">
        <v>5</v>
      </c>
      <c r="E8" s="45" t="s">
        <v>33</v>
      </c>
      <c r="F8" s="47" t="s">
        <v>41</v>
      </c>
      <c r="G8" s="38"/>
      <c r="H8" s="66" t="s">
        <v>49</v>
      </c>
      <c r="I8" s="39" t="s">
        <v>10</v>
      </c>
      <c r="J8" s="39" t="s">
        <v>10</v>
      </c>
      <c r="K8" s="60" t="s">
        <v>34</v>
      </c>
      <c r="L8" s="38"/>
      <c r="M8" s="40" t="s">
        <v>39</v>
      </c>
      <c r="N8" s="46" t="s">
        <v>37</v>
      </c>
      <c r="O8" s="46" t="s">
        <v>38</v>
      </c>
      <c r="P8" s="40">
        <v>30</v>
      </c>
      <c r="Q8" s="41">
        <f>D8*R8</f>
        <v>27500</v>
      </c>
      <c r="R8" s="42">
        <v>5500</v>
      </c>
      <c r="S8" s="68">
        <v>5500</v>
      </c>
      <c r="T8" s="43">
        <f>D8*S8</f>
        <v>27500</v>
      </c>
      <c r="U8" s="44" t="str">
        <f t="shared" ref="U8" si="1">IF(ISNUMBER(S8), IF(S8&gt;R8,"NEVYHOVUJE","VYHOVUJE")," ")</f>
        <v>VYHOVUJE</v>
      </c>
      <c r="V8" s="38"/>
      <c r="W8" s="38" t="s">
        <v>19</v>
      </c>
    </row>
    <row r="9" spans="1:23" ht="13.5" customHeight="1" thickTop="1" thickBot="1" x14ac:dyDescent="0.3">
      <c r="C9"/>
      <c r="D9"/>
      <c r="E9"/>
      <c r="F9"/>
      <c r="G9"/>
      <c r="H9"/>
      <c r="I9"/>
      <c r="J9"/>
      <c r="K9"/>
      <c r="O9"/>
      <c r="P9"/>
      <c r="Q9"/>
      <c r="T9" s="17"/>
    </row>
    <row r="10" spans="1:23" ht="60.75" customHeight="1" thickTop="1" thickBot="1" x14ac:dyDescent="0.3">
      <c r="B10" s="73" t="s">
        <v>11</v>
      </c>
      <c r="C10" s="73"/>
      <c r="D10" s="73"/>
      <c r="E10" s="73"/>
      <c r="F10" s="73"/>
      <c r="G10" s="73"/>
      <c r="H10" s="73"/>
      <c r="I10" s="73"/>
      <c r="J10" s="73"/>
      <c r="K10" s="73"/>
      <c r="L10" s="11"/>
      <c r="M10" s="6"/>
      <c r="N10" s="6"/>
      <c r="O10" s="6"/>
      <c r="P10" s="18"/>
      <c r="Q10" s="18"/>
      <c r="R10" s="19" t="s">
        <v>12</v>
      </c>
      <c r="S10" s="74" t="s">
        <v>13</v>
      </c>
      <c r="T10" s="75"/>
      <c r="U10" s="76"/>
      <c r="V10" s="15"/>
    </row>
    <row r="11" spans="1:23" ht="33" customHeight="1" thickTop="1" thickBot="1" x14ac:dyDescent="0.3">
      <c r="B11" s="69" t="s">
        <v>14</v>
      </c>
      <c r="C11" s="69"/>
      <c r="D11" s="69"/>
      <c r="E11" s="69"/>
      <c r="F11" s="69"/>
      <c r="G11" s="69"/>
      <c r="H11" s="69"/>
      <c r="I11" s="63"/>
      <c r="J11" s="63"/>
      <c r="K11" s="20"/>
      <c r="M11" s="21"/>
      <c r="N11" s="21"/>
      <c r="O11" s="21"/>
      <c r="P11" s="22"/>
      <c r="Q11" s="22"/>
      <c r="R11" s="23">
        <f>SUM(Q7:Q8)</f>
        <v>39500</v>
      </c>
      <c r="S11" s="70">
        <f>SUM(T7:T8)</f>
        <v>39500</v>
      </c>
      <c r="T11" s="71"/>
      <c r="U11" s="72"/>
    </row>
    <row r="12" spans="1:23" s="24" customFormat="1" ht="15.75" thickTop="1" x14ac:dyDescent="0.25">
      <c r="B12" s="24" t="s">
        <v>15</v>
      </c>
      <c r="W12" s="25"/>
    </row>
    <row r="13" spans="1:23" s="24" customFormat="1" x14ac:dyDescent="0.25">
      <c r="B13" s="26" t="s">
        <v>16</v>
      </c>
      <c r="C13" s="24" t="s">
        <v>17</v>
      </c>
      <c r="W13" s="25"/>
    </row>
    <row r="14" spans="1:23" s="24" customFormat="1" x14ac:dyDescent="0.25">
      <c r="B14" s="26" t="s">
        <v>16</v>
      </c>
      <c r="C14" s="24" t="s">
        <v>18</v>
      </c>
      <c r="W14" s="25"/>
    </row>
    <row r="15" spans="1:23" s="24" customFormat="1" x14ac:dyDescent="0.25">
      <c r="W15" s="25"/>
    </row>
    <row r="16" spans="1:23" s="24" customFormat="1" x14ac:dyDescent="0.25">
      <c r="W16" s="25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</sheetData>
  <sheetProtection algorithmName="SHA-512" hashValue="kd1IcEqxjjRrkDbIb5Tph3CBKKBxbVlAiCIN2+8ayPCImHgZC0LJLO/JggkL1UsoB7kJovbO71SJtSE99FEH/w==" saltValue="mWMCIsE8g1slhBDZURYU4Q==" spinCount="100000" sheet="1" objects="1" scenarios="1" selectLockedCells="1"/>
  <mergeCells count="6">
    <mergeCell ref="B11:H11"/>
    <mergeCell ref="S11:U11"/>
    <mergeCell ref="B10:K10"/>
    <mergeCell ref="S10:U10"/>
    <mergeCell ref="B1:E1"/>
    <mergeCell ref="H2:P3"/>
  </mergeCells>
  <phoneticPr fontId="17" type="noConversion"/>
  <conditionalFormatting sqref="B7:B8 D7:D8">
    <cfRule type="containsBlanks" dxfId="8" priority="47">
      <formula>LEN(TRIM(B7))=0</formula>
    </cfRule>
  </conditionalFormatting>
  <conditionalFormatting sqref="B7:B8">
    <cfRule type="cellIs" dxfId="7" priority="42" operator="greaterThanOrEqual">
      <formula>1</formula>
    </cfRule>
  </conditionalFormatting>
  <conditionalFormatting sqref="U7:U8">
    <cfRule type="cellIs" dxfId="6" priority="21" operator="equal">
      <formula>"VYHOVUJE"</formula>
    </cfRule>
  </conditionalFormatting>
  <conditionalFormatting sqref="U7:U8">
    <cfRule type="cellIs" dxfId="5" priority="20" operator="equal">
      <formula>"NEVYHOVUJE"</formula>
    </cfRule>
  </conditionalFormatting>
  <conditionalFormatting sqref="H7:H8 S7:S8">
    <cfRule type="containsBlanks" dxfId="4" priority="17">
      <formula>LEN(TRIM(H7))=0</formula>
    </cfRule>
  </conditionalFormatting>
  <conditionalFormatting sqref="H7:H8 S7:S8">
    <cfRule type="notContainsBlanks" dxfId="3" priority="15">
      <formula>LEN(TRIM(H7))&gt;0</formula>
    </cfRule>
  </conditionalFormatting>
  <conditionalFormatting sqref="H7:H8 S7:S8">
    <cfRule type="notContainsBlanks" dxfId="2" priority="14">
      <formula>LEN(TRIM(H7))&gt;0</formula>
    </cfRule>
  </conditionalFormatting>
  <conditionalFormatting sqref="H7:H8">
    <cfRule type="notContainsBlanks" dxfId="1" priority="13">
      <formula>LEN(TRIM(H7))&gt;0</formula>
    </cfRule>
  </conditionalFormatting>
  <conditionalFormatting sqref="I7:I8">
    <cfRule type="containsText" dxfId="0" priority="1" operator="containsText" text="ANO">
      <formula>NOT(ISERROR(SEARCH("ANO",I7)))</formula>
    </cfRule>
  </conditionalFormatting>
  <dataValidations count="3">
    <dataValidation type="list" showInputMessage="1" showErrorMessage="1" sqref="I7:J8" xr:uid="{00CD00C1-00D9-460A-A652-00C100D0008D}">
      <formula1>"ANO,NE"</formula1>
    </dataValidation>
    <dataValidation type="list" showInputMessage="1" showErrorMessage="1" sqref="E7:E8" xr:uid="{00180098-00DC-4B8C-B05E-008A00B300EF}">
      <formula1>"ks,bal,sada,"</formula1>
    </dataValidation>
    <dataValidation type="list" allowBlank="1" showInputMessage="1" showErrorMessage="1" sqref="W7" xr:uid="{3D90575C-348C-48AE-8763-5C5C09E83AA8}">
      <formula1>#REF!</formula1>
    </dataValidation>
  </dataValidations>
  <pageMargins left="0.19685039370078741" right="0.19685039370078741" top="0.27559055118110237" bottom="0.19685039370078741" header="0.31496062992125984" footer="0.19685039370078741"/>
  <pageSetup paperSize="9" scale="2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Pavel Otto</cp:lastModifiedBy>
  <cp:revision>1</cp:revision>
  <cp:lastPrinted>2023-02-02T06:26:26Z</cp:lastPrinted>
  <dcterms:created xsi:type="dcterms:W3CDTF">2014-03-05T12:43:32Z</dcterms:created>
  <dcterms:modified xsi:type="dcterms:W3CDTF">2023-02-08T10:09:22Z</dcterms:modified>
</cp:coreProperties>
</file>